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rgartun35-my.sharepoint.com/personal/ragnar_borgartun35_is/Documents/Documents/"/>
    </mc:Choice>
  </mc:AlternateContent>
  <xr:revisionPtr revIDLastSave="0" documentId="8_{56070A88-B763-4274-8EBD-9E89594DA5F5}" xr6:coauthVersionLast="44" xr6:coauthVersionMax="44" xr10:uidLastSave="{00000000-0000-0000-0000-000000000000}"/>
  <bookViews>
    <workbookView xWindow="-110" yWindow="-110" windowWidth="19420" windowHeight="11020" xr2:uid="{3F6A4474-E070-4757-A2DA-FA67DFCA2662}"/>
  </bookViews>
  <sheets>
    <sheet name="Reiknivél" sheetId="1" r:id="rId1"/>
  </sheets>
  <definedNames>
    <definedName name="Atvinnuleysisbætur">Reiknivél!$R$12</definedName>
    <definedName name="Hámarkshlutfall_af_launum">Reiknivél!$R$16</definedName>
    <definedName name="Hámarkslaun">Reiknivél!$R$17</definedName>
    <definedName name="Hámarkslækkun_starfshl">Reiknivél!$R$15</definedName>
    <definedName name="Lágmarkslaun_fullt_starf">Reiknivél!$R$13</definedName>
    <definedName name="Lágmarkslækkun_starfshl">Reiknivél!$R$14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F11" i="1"/>
  <c r="E11" i="1"/>
  <c r="F12" i="1"/>
  <c r="F13" i="1"/>
  <c r="F14" i="1"/>
  <c r="F15" i="1"/>
  <c r="F16" i="1"/>
  <c r="F17" i="1"/>
  <c r="F18" i="1"/>
  <c r="L18" i="1" s="1"/>
  <c r="F19" i="1"/>
  <c r="L19" i="1" s="1"/>
  <c r="F20" i="1"/>
  <c r="F21" i="1"/>
  <c r="F22" i="1"/>
  <c r="L22" i="1" s="1"/>
  <c r="F23" i="1"/>
  <c r="L23" i="1" s="1"/>
  <c r="F24" i="1"/>
  <c r="F25" i="1"/>
  <c r="F26" i="1"/>
  <c r="L26" i="1" s="1"/>
  <c r="F27" i="1"/>
  <c r="F28" i="1"/>
  <c r="F29" i="1"/>
  <c r="F30" i="1"/>
  <c r="F31" i="1"/>
  <c r="L31" i="1" s="1"/>
  <c r="F32" i="1"/>
  <c r="F33" i="1"/>
  <c r="F34" i="1"/>
  <c r="L34" i="1" s="1"/>
  <c r="F35" i="1"/>
  <c r="L35" i="1" s="1"/>
  <c r="F36" i="1"/>
  <c r="F37" i="1"/>
  <c r="F38" i="1"/>
  <c r="L38" i="1" s="1"/>
  <c r="F39" i="1"/>
  <c r="F40" i="1"/>
  <c r="F41" i="1"/>
  <c r="F42" i="1"/>
  <c r="L42" i="1" s="1"/>
  <c r="F43" i="1"/>
  <c r="F44" i="1"/>
  <c r="F45" i="1"/>
  <c r="L45" i="1" s="1"/>
  <c r="F46" i="1"/>
  <c r="F47" i="1"/>
  <c r="L47" i="1" s="1"/>
  <c r="F48" i="1"/>
  <c r="F49" i="1"/>
  <c r="F50" i="1"/>
  <c r="L50" i="1" s="1"/>
  <c r="F51" i="1"/>
  <c r="F52" i="1"/>
  <c r="L52" i="1" s="1"/>
  <c r="F53" i="1"/>
  <c r="F54" i="1"/>
  <c r="F55" i="1"/>
  <c r="F56" i="1"/>
  <c r="L56" i="1" s="1"/>
  <c r="F57" i="1"/>
  <c r="L57" i="1" s="1"/>
  <c r="F58" i="1"/>
  <c r="L58" i="1" s="1"/>
  <c r="F59" i="1"/>
  <c r="F60" i="1"/>
  <c r="L60" i="1" s="1"/>
  <c r="F61" i="1"/>
  <c r="L61" i="1" s="1"/>
  <c r="F62" i="1"/>
  <c r="F63" i="1"/>
  <c r="F64" i="1"/>
  <c r="L64" i="1" s="1"/>
  <c r="F65" i="1"/>
  <c r="L65" i="1" s="1"/>
  <c r="F66" i="1"/>
  <c r="L66" i="1" s="1"/>
  <c r="F67" i="1"/>
  <c r="F68" i="1"/>
  <c r="L68" i="1" s="1"/>
  <c r="F69" i="1"/>
  <c r="F70" i="1"/>
  <c r="F71" i="1"/>
  <c r="F72" i="1"/>
  <c r="L72" i="1" s="1"/>
  <c r="F73" i="1"/>
  <c r="L73" i="1" s="1"/>
  <c r="F74" i="1"/>
  <c r="L74" i="1" s="1"/>
  <c r="F75" i="1"/>
  <c r="F76" i="1"/>
  <c r="L76" i="1" s="1"/>
  <c r="F77" i="1"/>
  <c r="L77" i="1" s="1"/>
  <c r="F78" i="1"/>
  <c r="F79" i="1"/>
  <c r="F80" i="1"/>
  <c r="F81" i="1"/>
  <c r="L81" i="1" s="1"/>
  <c r="F82" i="1"/>
  <c r="L82" i="1" s="1"/>
  <c r="F83" i="1"/>
  <c r="F84" i="1"/>
  <c r="F85" i="1"/>
  <c r="L85" i="1" s="1"/>
  <c r="F86" i="1"/>
  <c r="L86" i="1" s="1"/>
  <c r="F87" i="1"/>
  <c r="F88" i="1"/>
  <c r="F89" i="1"/>
  <c r="L89" i="1" s="1"/>
  <c r="F90" i="1"/>
  <c r="F91" i="1"/>
  <c r="F92" i="1"/>
  <c r="F93" i="1"/>
  <c r="F94" i="1"/>
  <c r="F95" i="1"/>
  <c r="F96" i="1"/>
  <c r="F97" i="1"/>
  <c r="L97" i="1" s="1"/>
  <c r="F98" i="1"/>
  <c r="F99" i="1"/>
  <c r="F100" i="1"/>
  <c r="F101" i="1"/>
  <c r="L101" i="1" s="1"/>
  <c r="F102" i="1"/>
  <c r="F103" i="1"/>
  <c r="F104" i="1"/>
  <c r="F105" i="1"/>
  <c r="L105" i="1" s="1"/>
  <c r="F106" i="1"/>
  <c r="L106" i="1" s="1"/>
  <c r="F107" i="1"/>
  <c r="F108" i="1"/>
  <c r="F109" i="1"/>
  <c r="L109" i="1" s="1"/>
  <c r="F110" i="1"/>
  <c r="F111" i="1"/>
  <c r="F112" i="1"/>
  <c r="F113" i="1"/>
  <c r="F114" i="1"/>
  <c r="L114" i="1" s="1"/>
  <c r="F115" i="1"/>
  <c r="F116" i="1"/>
  <c r="F117" i="1"/>
  <c r="L117" i="1" s="1"/>
  <c r="F118" i="1"/>
  <c r="L118" i="1" s="1"/>
  <c r="F119" i="1"/>
  <c r="F120" i="1"/>
  <c r="F121" i="1"/>
  <c r="L121" i="1" s="1"/>
  <c r="L54" i="1"/>
  <c r="L62" i="1"/>
  <c r="L70" i="1"/>
  <c r="L78" i="1"/>
  <c r="G121" i="1"/>
  <c r="E121" i="1"/>
  <c r="G120" i="1"/>
  <c r="E120" i="1"/>
  <c r="G119" i="1"/>
  <c r="E119" i="1"/>
  <c r="G118" i="1"/>
  <c r="E118" i="1"/>
  <c r="G117" i="1"/>
  <c r="E117" i="1"/>
  <c r="G116" i="1"/>
  <c r="E116" i="1"/>
  <c r="G115" i="1"/>
  <c r="E115" i="1"/>
  <c r="G114" i="1"/>
  <c r="E114" i="1"/>
  <c r="G113" i="1"/>
  <c r="E113" i="1"/>
  <c r="G112" i="1"/>
  <c r="E112" i="1"/>
  <c r="G111" i="1"/>
  <c r="E111" i="1"/>
  <c r="G110" i="1"/>
  <c r="E110" i="1"/>
  <c r="G109" i="1"/>
  <c r="E109" i="1"/>
  <c r="G108" i="1"/>
  <c r="E108" i="1"/>
  <c r="G107" i="1"/>
  <c r="E107" i="1"/>
  <c r="G106" i="1"/>
  <c r="E106" i="1"/>
  <c r="G105" i="1"/>
  <c r="E105" i="1"/>
  <c r="G104" i="1"/>
  <c r="E104" i="1"/>
  <c r="G103" i="1"/>
  <c r="E103" i="1"/>
  <c r="G102" i="1"/>
  <c r="E102" i="1"/>
  <c r="G101" i="1"/>
  <c r="E101" i="1"/>
  <c r="G100" i="1"/>
  <c r="E100" i="1"/>
  <c r="G99" i="1"/>
  <c r="E99" i="1"/>
  <c r="G98" i="1"/>
  <c r="E98" i="1"/>
  <c r="G97" i="1"/>
  <c r="E97" i="1"/>
  <c r="G96" i="1"/>
  <c r="E96" i="1"/>
  <c r="G95" i="1"/>
  <c r="E95" i="1"/>
  <c r="G94" i="1"/>
  <c r="E94" i="1"/>
  <c r="G93" i="1"/>
  <c r="E93" i="1"/>
  <c r="G92" i="1"/>
  <c r="E92" i="1"/>
  <c r="G91" i="1"/>
  <c r="E91" i="1"/>
  <c r="G90" i="1"/>
  <c r="E90" i="1"/>
  <c r="G89" i="1"/>
  <c r="E89" i="1"/>
  <c r="G88" i="1"/>
  <c r="E88" i="1"/>
  <c r="G87" i="1"/>
  <c r="E87" i="1"/>
  <c r="G86" i="1"/>
  <c r="E86" i="1"/>
  <c r="G85" i="1"/>
  <c r="E85" i="1"/>
  <c r="G84" i="1"/>
  <c r="E84" i="1"/>
  <c r="G83" i="1"/>
  <c r="E83" i="1"/>
  <c r="G82" i="1"/>
  <c r="E82" i="1"/>
  <c r="G81" i="1"/>
  <c r="E81" i="1"/>
  <c r="G80" i="1"/>
  <c r="E8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4" i="1"/>
  <c r="E64" i="1"/>
  <c r="G63" i="1"/>
  <c r="E63" i="1"/>
  <c r="G62" i="1"/>
  <c r="E62" i="1"/>
  <c r="G61" i="1"/>
  <c r="E61" i="1"/>
  <c r="G60" i="1"/>
  <c r="E60" i="1"/>
  <c r="G59" i="1"/>
  <c r="E59" i="1"/>
  <c r="G58" i="1"/>
  <c r="E58" i="1"/>
  <c r="G57" i="1"/>
  <c r="E57" i="1"/>
  <c r="G56" i="1"/>
  <c r="E56" i="1"/>
  <c r="G55" i="1"/>
  <c r="E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H11" i="1" l="1"/>
  <c r="J11" i="1" s="1"/>
  <c r="H113" i="1"/>
  <c r="J113" i="1" s="1"/>
  <c r="H93" i="1"/>
  <c r="I93" i="1" s="1"/>
  <c r="H53" i="1"/>
  <c r="J53" i="1" s="1"/>
  <c r="H19" i="1"/>
  <c r="I19" i="1" s="1"/>
  <c r="H35" i="1"/>
  <c r="J35" i="1" s="1"/>
  <c r="H106" i="1"/>
  <c r="J106" i="1" s="1"/>
  <c r="H118" i="1"/>
  <c r="J118" i="1" s="1"/>
  <c r="H73" i="1"/>
  <c r="J73" i="1" s="1"/>
  <c r="H82" i="1"/>
  <c r="J82" i="1" s="1"/>
  <c r="H46" i="1"/>
  <c r="J46" i="1" s="1"/>
  <c r="H30" i="1"/>
  <c r="I30" i="1" s="1"/>
  <c r="H51" i="1"/>
  <c r="J51" i="1" s="1"/>
  <c r="H61" i="1"/>
  <c r="J61" i="1" s="1"/>
  <c r="H18" i="1"/>
  <c r="I18" i="1" s="1"/>
  <c r="H22" i="1"/>
  <c r="J22" i="1" s="1"/>
  <c r="H94" i="1"/>
  <c r="J94" i="1" s="1"/>
  <c r="H98" i="1"/>
  <c r="J98" i="1" s="1"/>
  <c r="H102" i="1"/>
  <c r="J102" i="1" s="1"/>
  <c r="H110" i="1"/>
  <c r="I110" i="1" s="1"/>
  <c r="H34" i="1"/>
  <c r="I34" i="1" s="1"/>
  <c r="H38" i="1"/>
  <c r="J38" i="1" s="1"/>
  <c r="H14" i="1"/>
  <c r="I14" i="1" s="1"/>
  <c r="H69" i="1"/>
  <c r="J69" i="1" s="1"/>
  <c r="H77" i="1"/>
  <c r="J77" i="1" s="1"/>
  <c r="H105" i="1"/>
  <c r="J105" i="1" s="1"/>
  <c r="L93" i="1"/>
  <c r="H90" i="1"/>
  <c r="I90" i="1" s="1"/>
  <c r="H97" i="1"/>
  <c r="I97" i="1" s="1"/>
  <c r="L113" i="1"/>
  <c r="H114" i="1"/>
  <c r="J114" i="1" s="1"/>
  <c r="H15" i="1"/>
  <c r="J15" i="1" s="1"/>
  <c r="L30" i="1"/>
  <c r="H31" i="1"/>
  <c r="J31" i="1" s="1"/>
  <c r="L69" i="1"/>
  <c r="H27" i="1"/>
  <c r="J27" i="1" s="1"/>
  <c r="H39" i="1"/>
  <c r="I39" i="1" s="1"/>
  <c r="H43" i="1"/>
  <c r="I43" i="1" s="1"/>
  <c r="H62" i="1"/>
  <c r="J62" i="1" s="1"/>
  <c r="H65" i="1"/>
  <c r="J65" i="1" s="1"/>
  <c r="H85" i="1"/>
  <c r="J85" i="1" s="1"/>
  <c r="H109" i="1"/>
  <c r="I109" i="1" s="1"/>
  <c r="H117" i="1"/>
  <c r="I117" i="1" s="1"/>
  <c r="I35" i="1"/>
  <c r="L39" i="1"/>
  <c r="L110" i="1"/>
  <c r="L27" i="1"/>
  <c r="L43" i="1"/>
  <c r="L46" i="1"/>
  <c r="H47" i="1"/>
  <c r="J47" i="1" s="1"/>
  <c r="H57" i="1"/>
  <c r="I57" i="1" s="1"/>
  <c r="H58" i="1"/>
  <c r="J58" i="1" s="1"/>
  <c r="H86" i="1"/>
  <c r="L90" i="1"/>
  <c r="L102" i="1"/>
  <c r="L98" i="1"/>
  <c r="H23" i="1"/>
  <c r="H26" i="1"/>
  <c r="J26" i="1" s="1"/>
  <c r="H42" i="1"/>
  <c r="J42" i="1" s="1"/>
  <c r="H89" i="1"/>
  <c r="J89" i="1" s="1"/>
  <c r="L94" i="1"/>
  <c r="H101" i="1"/>
  <c r="J101" i="1" s="1"/>
  <c r="H121" i="1"/>
  <c r="I121" i="1" s="1"/>
  <c r="H66" i="1"/>
  <c r="L24" i="1"/>
  <c r="H24" i="1"/>
  <c r="L32" i="1"/>
  <c r="H32" i="1"/>
  <c r="L16" i="1"/>
  <c r="H16" i="1"/>
  <c r="H12" i="1"/>
  <c r="L20" i="1"/>
  <c r="H20" i="1"/>
  <c r="L28" i="1"/>
  <c r="H28" i="1"/>
  <c r="H50" i="1"/>
  <c r="L99" i="1"/>
  <c r="H99" i="1"/>
  <c r="H13" i="1"/>
  <c r="H17" i="1"/>
  <c r="L17" i="1"/>
  <c r="H21" i="1"/>
  <c r="L21" i="1"/>
  <c r="H25" i="1"/>
  <c r="L25" i="1"/>
  <c r="H29" i="1"/>
  <c r="L29" i="1"/>
  <c r="H33" i="1"/>
  <c r="L33" i="1"/>
  <c r="H37" i="1"/>
  <c r="L37" i="1"/>
  <c r="H41" i="1"/>
  <c r="L41" i="1"/>
  <c r="H45" i="1"/>
  <c r="L53" i="1"/>
  <c r="H54" i="1"/>
  <c r="I58" i="1"/>
  <c r="K58" i="1" s="1"/>
  <c r="M58" i="1" s="1"/>
  <c r="N58" i="1" s="1"/>
  <c r="O58" i="1" s="1"/>
  <c r="L59" i="1"/>
  <c r="H59" i="1"/>
  <c r="L107" i="1"/>
  <c r="H107" i="1"/>
  <c r="L49" i="1"/>
  <c r="L55" i="1"/>
  <c r="H55" i="1"/>
  <c r="H36" i="1"/>
  <c r="L36" i="1"/>
  <c r="H40" i="1"/>
  <c r="L40" i="1"/>
  <c r="H44" i="1"/>
  <c r="L44" i="1"/>
  <c r="H49" i="1"/>
  <c r="L63" i="1"/>
  <c r="H63" i="1"/>
  <c r="L115" i="1"/>
  <c r="H115" i="1"/>
  <c r="L48" i="1"/>
  <c r="H48" i="1"/>
  <c r="L51" i="1"/>
  <c r="L67" i="1"/>
  <c r="H67" i="1"/>
  <c r="L71" i="1"/>
  <c r="H71" i="1"/>
  <c r="L75" i="1"/>
  <c r="H75" i="1"/>
  <c r="I77" i="1"/>
  <c r="L79" i="1"/>
  <c r="H79" i="1"/>
  <c r="L91" i="1"/>
  <c r="H91" i="1"/>
  <c r="H52" i="1"/>
  <c r="H56" i="1"/>
  <c r="H60" i="1"/>
  <c r="H64" i="1"/>
  <c r="H68" i="1"/>
  <c r="H72" i="1"/>
  <c r="H76" i="1"/>
  <c r="L80" i="1"/>
  <c r="H80" i="1"/>
  <c r="L87" i="1"/>
  <c r="H87" i="1"/>
  <c r="L95" i="1"/>
  <c r="H95" i="1"/>
  <c r="J97" i="1"/>
  <c r="L103" i="1"/>
  <c r="H103" i="1"/>
  <c r="L111" i="1"/>
  <c r="H111" i="1"/>
  <c r="L119" i="1"/>
  <c r="H119" i="1"/>
  <c r="H70" i="1"/>
  <c r="H74" i="1"/>
  <c r="H78" i="1"/>
  <c r="H81" i="1"/>
  <c r="L83" i="1"/>
  <c r="H83" i="1"/>
  <c r="H84" i="1"/>
  <c r="L84" i="1"/>
  <c r="H88" i="1"/>
  <c r="L88" i="1"/>
  <c r="H92" i="1"/>
  <c r="L92" i="1"/>
  <c r="H96" i="1"/>
  <c r="L96" i="1"/>
  <c r="H100" i="1"/>
  <c r="L100" i="1"/>
  <c r="H104" i="1"/>
  <c r="L104" i="1"/>
  <c r="H108" i="1"/>
  <c r="L108" i="1"/>
  <c r="H112" i="1"/>
  <c r="L112" i="1"/>
  <c r="H116" i="1"/>
  <c r="L116" i="1"/>
  <c r="H120" i="1"/>
  <c r="L120" i="1"/>
  <c r="J93" i="1" l="1"/>
  <c r="I53" i="1"/>
  <c r="K53" i="1" s="1"/>
  <c r="M53" i="1" s="1"/>
  <c r="N53" i="1" s="1"/>
  <c r="O53" i="1" s="1"/>
  <c r="I42" i="1"/>
  <c r="K42" i="1" s="1"/>
  <c r="M42" i="1" s="1"/>
  <c r="N42" i="1" s="1"/>
  <c r="O42" i="1" s="1"/>
  <c r="I11" i="1"/>
  <c r="K11" i="1" s="1"/>
  <c r="I73" i="1"/>
  <c r="K73" i="1" s="1"/>
  <c r="M73" i="1" s="1"/>
  <c r="N73" i="1" s="1"/>
  <c r="O73" i="1" s="1"/>
  <c r="I62" i="1"/>
  <c r="K62" i="1" s="1"/>
  <c r="M62" i="1" s="1"/>
  <c r="N62" i="1" s="1"/>
  <c r="O62" i="1" s="1"/>
  <c r="I113" i="1"/>
  <c r="K113" i="1" s="1"/>
  <c r="M113" i="1" s="1"/>
  <c r="N113" i="1" s="1"/>
  <c r="O113" i="1" s="1"/>
  <c r="J117" i="1"/>
  <c r="I51" i="1"/>
  <c r="K51" i="1" s="1"/>
  <c r="M51" i="1" s="1"/>
  <c r="N51" i="1" s="1"/>
  <c r="O51" i="1" s="1"/>
  <c r="J34" i="1"/>
  <c r="J121" i="1"/>
  <c r="I94" i="1"/>
  <c r="K94" i="1" s="1"/>
  <c r="M94" i="1" s="1"/>
  <c r="N94" i="1" s="1"/>
  <c r="O94" i="1" s="1"/>
  <c r="J19" i="1"/>
  <c r="K19" i="1" s="1"/>
  <c r="M19" i="1" s="1"/>
  <c r="N19" i="1" s="1"/>
  <c r="O19" i="1" s="1"/>
  <c r="I101" i="1"/>
  <c r="I26" i="1"/>
  <c r="K26" i="1" s="1"/>
  <c r="M26" i="1" s="1"/>
  <c r="N26" i="1" s="1"/>
  <c r="O26" i="1" s="1"/>
  <c r="J18" i="1"/>
  <c r="K18" i="1" s="1"/>
  <c r="M18" i="1" s="1"/>
  <c r="N18" i="1" s="1"/>
  <c r="O18" i="1" s="1"/>
  <c r="I15" i="1"/>
  <c r="K15" i="1" s="1"/>
  <c r="K35" i="1"/>
  <c r="M35" i="1" s="1"/>
  <c r="N35" i="1" s="1"/>
  <c r="O35" i="1" s="1"/>
  <c r="I106" i="1"/>
  <c r="K106" i="1" s="1"/>
  <c r="M106" i="1" s="1"/>
  <c r="N106" i="1" s="1"/>
  <c r="O106" i="1" s="1"/>
  <c r="J39" i="1"/>
  <c r="K39" i="1" s="1"/>
  <c r="M39" i="1" s="1"/>
  <c r="N39" i="1" s="1"/>
  <c r="O39" i="1" s="1"/>
  <c r="J90" i="1"/>
  <c r="K90" i="1" s="1"/>
  <c r="M90" i="1" s="1"/>
  <c r="N90" i="1" s="1"/>
  <c r="O90" i="1" s="1"/>
  <c r="I102" i="1"/>
  <c r="K102" i="1" s="1"/>
  <c r="M102" i="1" s="1"/>
  <c r="N102" i="1" s="1"/>
  <c r="O102" i="1" s="1"/>
  <c r="J109" i="1"/>
  <c r="K109" i="1" s="1"/>
  <c r="M109" i="1" s="1"/>
  <c r="N109" i="1" s="1"/>
  <c r="O109" i="1" s="1"/>
  <c r="I31" i="1"/>
  <c r="K31" i="1" s="1"/>
  <c r="M31" i="1" s="1"/>
  <c r="N31" i="1" s="1"/>
  <c r="O31" i="1" s="1"/>
  <c r="J57" i="1"/>
  <c r="I85" i="1"/>
  <c r="K85" i="1" s="1"/>
  <c r="M85" i="1" s="1"/>
  <c r="N85" i="1" s="1"/>
  <c r="O85" i="1" s="1"/>
  <c r="J14" i="1"/>
  <c r="K14" i="1" s="1"/>
  <c r="I118" i="1"/>
  <c r="K118" i="1" s="1"/>
  <c r="M118" i="1" s="1"/>
  <c r="N118" i="1" s="1"/>
  <c r="O118" i="1" s="1"/>
  <c r="I46" i="1"/>
  <c r="K46" i="1" s="1"/>
  <c r="M46" i="1" s="1"/>
  <c r="N46" i="1" s="1"/>
  <c r="O46" i="1" s="1"/>
  <c r="K77" i="1"/>
  <c r="M77" i="1" s="1"/>
  <c r="N77" i="1" s="1"/>
  <c r="O77" i="1" s="1"/>
  <c r="K117" i="1"/>
  <c r="M117" i="1" s="1"/>
  <c r="N117" i="1" s="1"/>
  <c r="O117" i="1" s="1"/>
  <c r="I89" i="1"/>
  <c r="K89" i="1" s="1"/>
  <c r="M89" i="1" s="1"/>
  <c r="N89" i="1" s="1"/>
  <c r="O89" i="1" s="1"/>
  <c r="K34" i="1"/>
  <c r="M34" i="1" s="1"/>
  <c r="N34" i="1" s="1"/>
  <c r="O34" i="1" s="1"/>
  <c r="I82" i="1"/>
  <c r="K82" i="1" s="1"/>
  <c r="M82" i="1" s="1"/>
  <c r="N82" i="1" s="1"/>
  <c r="O82" i="1" s="1"/>
  <c r="I105" i="1"/>
  <c r="K105" i="1" s="1"/>
  <c r="M105" i="1" s="1"/>
  <c r="N105" i="1" s="1"/>
  <c r="O105" i="1" s="1"/>
  <c r="I61" i="1"/>
  <c r="K61" i="1" s="1"/>
  <c r="M61" i="1" s="1"/>
  <c r="N61" i="1" s="1"/>
  <c r="O61" i="1" s="1"/>
  <c r="I65" i="1"/>
  <c r="K65" i="1" s="1"/>
  <c r="M65" i="1" s="1"/>
  <c r="N65" i="1" s="1"/>
  <c r="O65" i="1" s="1"/>
  <c r="I27" i="1"/>
  <c r="K27" i="1" s="1"/>
  <c r="M27" i="1" s="1"/>
  <c r="N27" i="1" s="1"/>
  <c r="O27" i="1" s="1"/>
  <c r="I98" i="1"/>
  <c r="K98" i="1" s="1"/>
  <c r="M98" i="1" s="1"/>
  <c r="N98" i="1" s="1"/>
  <c r="O98" i="1" s="1"/>
  <c r="I38" i="1"/>
  <c r="K38" i="1" s="1"/>
  <c r="M38" i="1" s="1"/>
  <c r="N38" i="1" s="1"/>
  <c r="O38" i="1" s="1"/>
  <c r="I69" i="1"/>
  <c r="K69" i="1" s="1"/>
  <c r="M69" i="1" s="1"/>
  <c r="N69" i="1" s="1"/>
  <c r="O69" i="1" s="1"/>
  <c r="J30" i="1"/>
  <c r="K30" i="1" s="1"/>
  <c r="M30" i="1" s="1"/>
  <c r="N30" i="1" s="1"/>
  <c r="O30" i="1" s="1"/>
  <c r="I22" i="1"/>
  <c r="K22" i="1" s="1"/>
  <c r="M22" i="1" s="1"/>
  <c r="N22" i="1" s="1"/>
  <c r="O22" i="1" s="1"/>
  <c r="I114" i="1"/>
  <c r="K114" i="1" s="1"/>
  <c r="M114" i="1" s="1"/>
  <c r="N114" i="1" s="1"/>
  <c r="O114" i="1" s="1"/>
  <c r="J43" i="1"/>
  <c r="K43" i="1" s="1"/>
  <c r="M43" i="1" s="1"/>
  <c r="N43" i="1" s="1"/>
  <c r="O43" i="1" s="1"/>
  <c r="J110" i="1"/>
  <c r="K110" i="1" s="1"/>
  <c r="M110" i="1" s="1"/>
  <c r="N110" i="1" s="1"/>
  <c r="O110" i="1" s="1"/>
  <c r="I47" i="1"/>
  <c r="K47" i="1" s="1"/>
  <c r="M47" i="1" s="1"/>
  <c r="N47" i="1" s="1"/>
  <c r="O47" i="1" s="1"/>
  <c r="K93" i="1"/>
  <c r="M93" i="1" s="1"/>
  <c r="N93" i="1" s="1"/>
  <c r="O93" i="1" s="1"/>
  <c r="J23" i="1"/>
  <c r="I23" i="1"/>
  <c r="J86" i="1"/>
  <c r="I86" i="1"/>
  <c r="K57" i="1"/>
  <c r="M57" i="1" s="1"/>
  <c r="N57" i="1" s="1"/>
  <c r="O57" i="1" s="1"/>
  <c r="J66" i="1"/>
  <c r="I66" i="1"/>
  <c r="J100" i="1"/>
  <c r="I100" i="1"/>
  <c r="J68" i="1"/>
  <c r="I68" i="1"/>
  <c r="J60" i="1"/>
  <c r="I60" i="1"/>
  <c r="I91" i="1"/>
  <c r="J91" i="1"/>
  <c r="J48" i="1"/>
  <c r="I48" i="1"/>
  <c r="I115" i="1"/>
  <c r="J115" i="1"/>
  <c r="I40" i="1"/>
  <c r="J40" i="1"/>
  <c r="J37" i="1"/>
  <c r="I37" i="1"/>
  <c r="J21" i="1"/>
  <c r="I21" i="1"/>
  <c r="I24" i="1"/>
  <c r="J24" i="1"/>
  <c r="J74" i="1"/>
  <c r="I74" i="1"/>
  <c r="I119" i="1"/>
  <c r="J119" i="1"/>
  <c r="I111" i="1"/>
  <c r="J111" i="1"/>
  <c r="I103" i="1"/>
  <c r="J103" i="1"/>
  <c r="I95" i="1"/>
  <c r="J95" i="1"/>
  <c r="I87" i="1"/>
  <c r="J87" i="1"/>
  <c r="I79" i="1"/>
  <c r="J79" i="1"/>
  <c r="I71" i="1"/>
  <c r="J71" i="1"/>
  <c r="I63" i="1"/>
  <c r="J63" i="1"/>
  <c r="I55" i="1"/>
  <c r="J55" i="1"/>
  <c r="I59" i="1"/>
  <c r="J59" i="1"/>
  <c r="J41" i="1"/>
  <c r="I41" i="1"/>
  <c r="J50" i="1"/>
  <c r="I50" i="1"/>
  <c r="I28" i="1"/>
  <c r="J28" i="1"/>
  <c r="I20" i="1"/>
  <c r="J20" i="1"/>
  <c r="J108" i="1"/>
  <c r="I108" i="1"/>
  <c r="J84" i="1"/>
  <c r="I84" i="1"/>
  <c r="J29" i="1"/>
  <c r="I29" i="1"/>
  <c r="J13" i="1"/>
  <c r="I13" i="1"/>
  <c r="I16" i="1"/>
  <c r="J16" i="1"/>
  <c r="I32" i="1"/>
  <c r="J32" i="1"/>
  <c r="J120" i="1"/>
  <c r="I120" i="1"/>
  <c r="J112" i="1"/>
  <c r="I112" i="1"/>
  <c r="J104" i="1"/>
  <c r="I104" i="1"/>
  <c r="J96" i="1"/>
  <c r="I96" i="1"/>
  <c r="J88" i="1"/>
  <c r="I88" i="1"/>
  <c r="J70" i="1"/>
  <c r="I70" i="1"/>
  <c r="J76" i="1"/>
  <c r="I76" i="1"/>
  <c r="J64" i="1"/>
  <c r="I64" i="1"/>
  <c r="J56" i="1"/>
  <c r="I56" i="1"/>
  <c r="I44" i="1"/>
  <c r="J44" i="1"/>
  <c r="I36" i="1"/>
  <c r="J36" i="1"/>
  <c r="K101" i="1"/>
  <c r="M101" i="1" s="1"/>
  <c r="N101" i="1" s="1"/>
  <c r="O101" i="1" s="1"/>
  <c r="J54" i="1"/>
  <c r="I54" i="1"/>
  <c r="J45" i="1"/>
  <c r="I45" i="1"/>
  <c r="J33" i="1"/>
  <c r="I33" i="1"/>
  <c r="J25" i="1"/>
  <c r="I25" i="1"/>
  <c r="J17" i="1"/>
  <c r="I17" i="1"/>
  <c r="I99" i="1"/>
  <c r="J99" i="1"/>
  <c r="J116" i="1"/>
  <c r="I116" i="1"/>
  <c r="J92" i="1"/>
  <c r="I92" i="1"/>
  <c r="J78" i="1"/>
  <c r="I78" i="1"/>
  <c r="J83" i="1"/>
  <c r="I83" i="1"/>
  <c r="J81" i="1"/>
  <c r="I81" i="1"/>
  <c r="K121" i="1"/>
  <c r="M121" i="1" s="1"/>
  <c r="N121" i="1" s="1"/>
  <c r="O121" i="1" s="1"/>
  <c r="K97" i="1"/>
  <c r="M97" i="1" s="1"/>
  <c r="N97" i="1" s="1"/>
  <c r="O97" i="1" s="1"/>
  <c r="I80" i="1"/>
  <c r="J80" i="1"/>
  <c r="J72" i="1"/>
  <c r="I72" i="1"/>
  <c r="J52" i="1"/>
  <c r="I52" i="1"/>
  <c r="I75" i="1"/>
  <c r="J75" i="1"/>
  <c r="I67" i="1"/>
  <c r="J67" i="1"/>
  <c r="I49" i="1"/>
  <c r="J49" i="1"/>
  <c r="I107" i="1"/>
  <c r="J107" i="1"/>
  <c r="I12" i="1"/>
  <c r="J12" i="1"/>
  <c r="L15" i="1" l="1"/>
  <c r="M15" i="1" s="1"/>
  <c r="N15" i="1" s="1"/>
  <c r="O15" i="1" s="1"/>
  <c r="L14" i="1"/>
  <c r="M14" i="1" s="1"/>
  <c r="N14" i="1" s="1"/>
  <c r="O14" i="1" s="1"/>
  <c r="L11" i="1"/>
  <c r="M11" i="1"/>
  <c r="K86" i="1"/>
  <c r="M86" i="1" s="1"/>
  <c r="N86" i="1" s="1"/>
  <c r="O86" i="1" s="1"/>
  <c r="K52" i="1"/>
  <c r="M52" i="1" s="1"/>
  <c r="N52" i="1" s="1"/>
  <c r="O52" i="1" s="1"/>
  <c r="K64" i="1"/>
  <c r="M64" i="1" s="1"/>
  <c r="N64" i="1" s="1"/>
  <c r="O64" i="1" s="1"/>
  <c r="K70" i="1"/>
  <c r="M70" i="1" s="1"/>
  <c r="N70" i="1" s="1"/>
  <c r="O70" i="1" s="1"/>
  <c r="K96" i="1"/>
  <c r="M96" i="1" s="1"/>
  <c r="N96" i="1" s="1"/>
  <c r="O96" i="1" s="1"/>
  <c r="K112" i="1"/>
  <c r="M112" i="1" s="1"/>
  <c r="N112" i="1" s="1"/>
  <c r="O112" i="1" s="1"/>
  <c r="K13" i="1"/>
  <c r="K84" i="1"/>
  <c r="M84" i="1" s="1"/>
  <c r="N84" i="1" s="1"/>
  <c r="O84" i="1" s="1"/>
  <c r="K41" i="1"/>
  <c r="M41" i="1" s="1"/>
  <c r="N41" i="1" s="1"/>
  <c r="O41" i="1" s="1"/>
  <c r="K37" i="1"/>
  <c r="M37" i="1" s="1"/>
  <c r="N37" i="1" s="1"/>
  <c r="O37" i="1" s="1"/>
  <c r="K68" i="1"/>
  <c r="M68" i="1" s="1"/>
  <c r="N68" i="1" s="1"/>
  <c r="O68" i="1" s="1"/>
  <c r="K48" i="1"/>
  <c r="M48" i="1" s="1"/>
  <c r="N48" i="1" s="1"/>
  <c r="O48" i="1" s="1"/>
  <c r="K60" i="1"/>
  <c r="M60" i="1" s="1"/>
  <c r="N60" i="1" s="1"/>
  <c r="O60" i="1" s="1"/>
  <c r="K100" i="1"/>
  <c r="M100" i="1" s="1"/>
  <c r="N100" i="1" s="1"/>
  <c r="O100" i="1" s="1"/>
  <c r="K66" i="1"/>
  <c r="M66" i="1" s="1"/>
  <c r="N66" i="1" s="1"/>
  <c r="O66" i="1" s="1"/>
  <c r="K23" i="1"/>
  <c r="M23" i="1" s="1"/>
  <c r="N23" i="1" s="1"/>
  <c r="O23" i="1" s="1"/>
  <c r="K28" i="1"/>
  <c r="M28" i="1" s="1"/>
  <c r="N28" i="1" s="1"/>
  <c r="O28" i="1" s="1"/>
  <c r="K104" i="1"/>
  <c r="M104" i="1" s="1"/>
  <c r="N104" i="1" s="1"/>
  <c r="O104" i="1" s="1"/>
  <c r="K120" i="1"/>
  <c r="M120" i="1" s="1"/>
  <c r="N120" i="1" s="1"/>
  <c r="O120" i="1" s="1"/>
  <c r="K29" i="1"/>
  <c r="M29" i="1" s="1"/>
  <c r="N29" i="1" s="1"/>
  <c r="O29" i="1" s="1"/>
  <c r="K108" i="1"/>
  <c r="M108" i="1" s="1"/>
  <c r="N108" i="1" s="1"/>
  <c r="O108" i="1" s="1"/>
  <c r="K50" i="1"/>
  <c r="M50" i="1" s="1"/>
  <c r="N50" i="1" s="1"/>
  <c r="O50" i="1" s="1"/>
  <c r="K74" i="1"/>
  <c r="M74" i="1" s="1"/>
  <c r="N74" i="1" s="1"/>
  <c r="O74" i="1" s="1"/>
  <c r="K21" i="1"/>
  <c r="M21" i="1" s="1"/>
  <c r="N21" i="1" s="1"/>
  <c r="O21" i="1" s="1"/>
  <c r="K49" i="1"/>
  <c r="M49" i="1" s="1"/>
  <c r="N49" i="1" s="1"/>
  <c r="O49" i="1" s="1"/>
  <c r="K67" i="1"/>
  <c r="M67" i="1" s="1"/>
  <c r="N67" i="1" s="1"/>
  <c r="O67" i="1" s="1"/>
  <c r="K36" i="1"/>
  <c r="M36" i="1" s="1"/>
  <c r="N36" i="1" s="1"/>
  <c r="O36" i="1" s="1"/>
  <c r="K83" i="1"/>
  <c r="M83" i="1" s="1"/>
  <c r="N83" i="1" s="1"/>
  <c r="O83" i="1" s="1"/>
  <c r="K92" i="1"/>
  <c r="M92" i="1" s="1"/>
  <c r="N92" i="1" s="1"/>
  <c r="O92" i="1" s="1"/>
  <c r="K25" i="1"/>
  <c r="M25" i="1" s="1"/>
  <c r="N25" i="1" s="1"/>
  <c r="O25" i="1" s="1"/>
  <c r="K45" i="1"/>
  <c r="M45" i="1" s="1"/>
  <c r="N45" i="1" s="1"/>
  <c r="O45" i="1" s="1"/>
  <c r="K107" i="1"/>
  <c r="M107" i="1" s="1"/>
  <c r="N107" i="1" s="1"/>
  <c r="O107" i="1" s="1"/>
  <c r="K44" i="1"/>
  <c r="M44" i="1" s="1"/>
  <c r="N44" i="1" s="1"/>
  <c r="O44" i="1" s="1"/>
  <c r="K71" i="1"/>
  <c r="M71" i="1" s="1"/>
  <c r="N71" i="1" s="1"/>
  <c r="O71" i="1" s="1"/>
  <c r="K103" i="1"/>
  <c r="M103" i="1" s="1"/>
  <c r="N103" i="1" s="1"/>
  <c r="O103" i="1" s="1"/>
  <c r="K119" i="1"/>
  <c r="M119" i="1" s="1"/>
  <c r="N119" i="1" s="1"/>
  <c r="O119" i="1" s="1"/>
  <c r="K115" i="1"/>
  <c r="M115" i="1" s="1"/>
  <c r="N115" i="1" s="1"/>
  <c r="O115" i="1" s="1"/>
  <c r="K91" i="1"/>
  <c r="M91" i="1" s="1"/>
  <c r="N91" i="1" s="1"/>
  <c r="O91" i="1" s="1"/>
  <c r="K80" i="1"/>
  <c r="M80" i="1" s="1"/>
  <c r="N80" i="1" s="1"/>
  <c r="O80" i="1" s="1"/>
  <c r="K32" i="1"/>
  <c r="M32" i="1" s="1"/>
  <c r="N32" i="1" s="1"/>
  <c r="O32" i="1" s="1"/>
  <c r="K55" i="1"/>
  <c r="M55" i="1" s="1"/>
  <c r="N55" i="1" s="1"/>
  <c r="O55" i="1" s="1"/>
  <c r="K87" i="1"/>
  <c r="M87" i="1" s="1"/>
  <c r="N87" i="1" s="1"/>
  <c r="O87" i="1" s="1"/>
  <c r="K24" i="1"/>
  <c r="M24" i="1" s="1"/>
  <c r="N24" i="1" s="1"/>
  <c r="O24" i="1" s="1"/>
  <c r="K12" i="1"/>
  <c r="K75" i="1"/>
  <c r="M75" i="1" s="1"/>
  <c r="N75" i="1" s="1"/>
  <c r="O75" i="1" s="1"/>
  <c r="K72" i="1"/>
  <c r="M72" i="1" s="1"/>
  <c r="N72" i="1" s="1"/>
  <c r="O72" i="1" s="1"/>
  <c r="K99" i="1"/>
  <c r="M99" i="1" s="1"/>
  <c r="N99" i="1" s="1"/>
  <c r="O99" i="1" s="1"/>
  <c r="K56" i="1"/>
  <c r="M56" i="1" s="1"/>
  <c r="N56" i="1" s="1"/>
  <c r="O56" i="1" s="1"/>
  <c r="K76" i="1"/>
  <c r="M76" i="1" s="1"/>
  <c r="N76" i="1" s="1"/>
  <c r="O76" i="1" s="1"/>
  <c r="K88" i="1"/>
  <c r="M88" i="1" s="1"/>
  <c r="N88" i="1" s="1"/>
  <c r="O88" i="1" s="1"/>
  <c r="K20" i="1"/>
  <c r="M20" i="1" s="1"/>
  <c r="N20" i="1" s="1"/>
  <c r="O20" i="1" s="1"/>
  <c r="K81" i="1"/>
  <c r="M81" i="1" s="1"/>
  <c r="N81" i="1" s="1"/>
  <c r="O81" i="1" s="1"/>
  <c r="K78" i="1"/>
  <c r="M78" i="1" s="1"/>
  <c r="N78" i="1" s="1"/>
  <c r="O78" i="1" s="1"/>
  <c r="K116" i="1"/>
  <c r="M116" i="1" s="1"/>
  <c r="N116" i="1" s="1"/>
  <c r="O116" i="1" s="1"/>
  <c r="K17" i="1"/>
  <c r="M17" i="1" s="1"/>
  <c r="N17" i="1" s="1"/>
  <c r="O17" i="1" s="1"/>
  <c r="K33" i="1"/>
  <c r="M33" i="1" s="1"/>
  <c r="N33" i="1" s="1"/>
  <c r="O33" i="1" s="1"/>
  <c r="K54" i="1"/>
  <c r="M54" i="1" s="1"/>
  <c r="N54" i="1" s="1"/>
  <c r="O54" i="1" s="1"/>
  <c r="K16" i="1"/>
  <c r="M16" i="1" s="1"/>
  <c r="N16" i="1" s="1"/>
  <c r="O16" i="1" s="1"/>
  <c r="K59" i="1"/>
  <c r="M59" i="1" s="1"/>
  <c r="N59" i="1" s="1"/>
  <c r="O59" i="1" s="1"/>
  <c r="K63" i="1"/>
  <c r="M63" i="1" s="1"/>
  <c r="N63" i="1" s="1"/>
  <c r="O63" i="1" s="1"/>
  <c r="K79" i="1"/>
  <c r="M79" i="1" s="1"/>
  <c r="N79" i="1" s="1"/>
  <c r="O79" i="1" s="1"/>
  <c r="K95" i="1"/>
  <c r="M95" i="1" s="1"/>
  <c r="N95" i="1" s="1"/>
  <c r="O95" i="1" s="1"/>
  <c r="K111" i="1"/>
  <c r="M111" i="1" s="1"/>
  <c r="N111" i="1" s="1"/>
  <c r="O111" i="1" s="1"/>
  <c r="K40" i="1"/>
  <c r="M40" i="1" s="1"/>
  <c r="N40" i="1" s="1"/>
  <c r="O40" i="1" s="1"/>
  <c r="L13" i="1" l="1"/>
  <c r="M13" i="1" s="1"/>
  <c r="N13" i="1" s="1"/>
  <c r="O13" i="1" s="1"/>
  <c r="N11" i="1"/>
  <c r="O11" i="1" s="1"/>
  <c r="L12" i="1"/>
  <c r="M12" i="1" s="1"/>
  <c r="N12" i="1" s="1"/>
  <c r="O12" i="1" s="1"/>
</calcChain>
</file>

<file path=xl/sharedStrings.xml><?xml version="1.0" encoding="utf-8"?>
<sst xmlns="http://schemas.openxmlformats.org/spreadsheetml/2006/main" count="34" uniqueCount="33">
  <si>
    <t>Forsendur notanda</t>
  </si>
  <si>
    <t>Útreikningar til grundvalla skerðinga</t>
  </si>
  <si>
    <t>Skerðingar</t>
  </si>
  <si>
    <t>Atvinnuleysisbætur</t>
  </si>
  <si>
    <t>kr. / %</t>
  </si>
  <si>
    <t>Starfshlutfall fyrir</t>
  </si>
  <si>
    <t>Skerðing starfshlutfalls</t>
  </si>
  <si>
    <t>Starfshlutfall eftir</t>
  </si>
  <si>
    <t>Atvinnuleysisbætur fyrir skerðingu</t>
  </si>
  <si>
    <t>Laun frá launagreiðanda</t>
  </si>
  <si>
    <t>Laun með bótum án skerðingar</t>
  </si>
  <si>
    <t>Skerðing v/ hámarkshlutfalls</t>
  </si>
  <si>
    <t>Skerðing v/ hámarkslauna</t>
  </si>
  <si>
    <t>Skerðing v/ samtals</t>
  </si>
  <si>
    <t>Viðbót v/ tryggðra lágmarkslauna</t>
  </si>
  <si>
    <t>% af fyrri launum</t>
  </si>
  <si>
    <t>Fullar atvinnuleysisbætur (kr.)</t>
  </si>
  <si>
    <t>Lágmarkslaun fyrir fullt starf (fyrir skerðingu) (kr.)</t>
  </si>
  <si>
    <t>Lágmarkslækkun starfshlutfalls (%)</t>
  </si>
  <si>
    <t>Hámarkslækkun starfshlutfalls (%)</t>
  </si>
  <si>
    <t>Hámarkshlutfall af fyrri launum (%)</t>
  </si>
  <si>
    <t>Hámarkslaun með bótum</t>
  </si>
  <si>
    <t>Forsendur</t>
  </si>
  <si>
    <t>Hlutabætur</t>
  </si>
  <si>
    <t>Nafn starfsmanns</t>
  </si>
  <si>
    <t>Meðal heildarlaun sl. 3 mán. fyrir skatta</t>
  </si>
  <si>
    <t>Forsendur sbr. lögin</t>
  </si>
  <si>
    <t>Atvinnuleysisbætur alls</t>
  </si>
  <si>
    <t>Reiknivél (hönnun KPMG) fyrir hlutabætur samhliða lækkuðu starfshlutfalli</t>
  </si>
  <si>
    <t>Heildargreiðsla</t>
  </si>
  <si>
    <t>2. Sláið núgildandi starfshlutfall starfsmanns inn í C dálk</t>
  </si>
  <si>
    <t>3. Sláið skerðingu starfshlutfalls inn í D dálk</t>
  </si>
  <si>
    <t>1. Sláið meðalheildarlaun starfsmanns inn í B dálk (m.v. meðalheildarlaun sl. 3 almanaksmánuði (eða launatímabil)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</si>
</sst>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00338D"/>
      </left>
      <right/>
      <top/>
      <bottom/>
      <diagonal/>
    </border>
    <border>
      <left/>
      <right style="thin">
        <color rgb="FF00338D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00338D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rgb="FF00338D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338D"/>
      </right>
      <top style="thin">
        <color indexed="64"/>
      </top>
      <bottom style="thin">
        <color indexed="64"/>
      </bottom>
      <diagonal/>
    </border>
    <border>
      <left style="thin">
        <color rgb="FF00338D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rgb="FF00338D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rgb="FF00338D"/>
      </left>
      <right/>
      <top style="thin">
        <color indexed="64"/>
      </top>
      <bottom/>
      <diagonal/>
    </border>
    <border>
      <left/>
      <right style="thin">
        <color rgb="FF00338D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rgb="FF00338D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338D"/>
      </left>
      <right/>
      <top/>
      <bottom style="thin">
        <color indexed="64"/>
      </bottom>
      <diagonal/>
    </border>
    <border>
      <left/>
      <right style="thin">
        <color rgb="FF00338D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9" xfId="0" applyFont="1" applyBorder="1" applyAlignment="1">
      <alignment vertical="center"/>
    </xf>
    <xf numFmtId="0" fontId="1" fillId="0" borderId="10" xfId="0" applyFont="1" applyBorder="1"/>
    <xf numFmtId="0" fontId="2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5" xfId="0" applyFont="1" applyFill="1" applyBorder="1"/>
    <xf numFmtId="0" fontId="2" fillId="0" borderId="8" xfId="0" applyFont="1" applyFill="1" applyBorder="1"/>
    <xf numFmtId="0" fontId="2" fillId="0" borderId="0" xfId="0" applyFont="1" applyFill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5" xfId="0" applyFont="1" applyBorder="1"/>
    <xf numFmtId="0" fontId="2" fillId="0" borderId="8" xfId="0" applyFont="1" applyBorder="1" applyAlignment="1">
      <alignment wrapText="1"/>
    </xf>
    <xf numFmtId="0" fontId="2" fillId="2" borderId="18" xfId="0" applyFont="1" applyFill="1" applyBorder="1" applyProtection="1">
      <protection locked="0"/>
    </xf>
    <xf numFmtId="3" fontId="2" fillId="2" borderId="19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20" xfId="0" applyNumberFormat="1" applyFont="1" applyFill="1" applyBorder="1" applyProtection="1">
      <protection locked="0"/>
    </xf>
    <xf numFmtId="164" fontId="2" fillId="0" borderId="21" xfId="0" applyNumberFormat="1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164" fontId="2" fillId="0" borderId="10" xfId="0" applyNumberFormat="1" applyFont="1" applyBorder="1"/>
    <xf numFmtId="0" fontId="2" fillId="2" borderId="24" xfId="0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164" fontId="2" fillId="2" borderId="3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164" fontId="2" fillId="0" borderId="0" xfId="0" applyNumberFormat="1" applyFont="1" applyBorder="1"/>
    <xf numFmtId="3" fontId="2" fillId="0" borderId="0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164" fontId="2" fillId="0" borderId="12" xfId="0" applyNumberFormat="1" applyFont="1" applyBorder="1"/>
    <xf numFmtId="0" fontId="2" fillId="2" borderId="25" xfId="0" applyFont="1" applyFill="1" applyBorder="1" applyProtection="1">
      <protection locked="0"/>
    </xf>
    <xf numFmtId="3" fontId="2" fillId="2" borderId="5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26" xfId="0" applyFont="1" applyFill="1" applyBorder="1" applyProtection="1">
      <protection locked="0"/>
    </xf>
    <xf numFmtId="3" fontId="2" fillId="2" borderId="27" xfId="0" applyNumberFormat="1" applyFont="1" applyFill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4" fontId="2" fillId="2" borderId="28" xfId="0" applyNumberFormat="1" applyFont="1" applyFill="1" applyBorder="1" applyProtection="1">
      <protection locked="0"/>
    </xf>
    <xf numFmtId="164" fontId="2" fillId="0" borderId="29" xfId="0" applyNumberFormat="1" applyFont="1" applyBorder="1"/>
    <xf numFmtId="3" fontId="2" fillId="0" borderId="29" xfId="0" applyNumberFormat="1" applyFont="1" applyBorder="1"/>
    <xf numFmtId="3" fontId="2" fillId="0" borderId="30" xfId="0" applyNumberFormat="1" applyFont="1" applyBorder="1"/>
    <xf numFmtId="3" fontId="2" fillId="0" borderId="31" xfId="0" applyNumberFormat="1" applyFont="1" applyBorder="1"/>
    <xf numFmtId="164" fontId="2" fillId="0" borderId="14" xfId="0" applyNumberFormat="1" applyFont="1" applyBorder="1"/>
    <xf numFmtId="0" fontId="3" fillId="0" borderId="7" xfId="0" applyFont="1" applyFill="1" applyBorder="1" applyAlignment="1">
      <alignment vertical="center"/>
    </xf>
    <xf numFmtId="0" fontId="4" fillId="0" borderId="0" xfId="0" applyFont="1"/>
  </cellXfs>
  <cellStyles count="1"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border diagonalUp="0" diagonalDown="0" outline="0">
        <left/>
        <right style="thin">
          <color rgb="FF00338D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border diagonalUp="0" diagonalDown="0" outline="0">
        <left style="thin">
          <color rgb="FF00338D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border diagonalUp="0" diagonalDown="0" outline="0">
        <left/>
        <right style="thin">
          <color rgb="FF00338D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border diagonalUp="0" diagonalDown="0" outline="0">
        <left style="thin">
          <color rgb="FF00338D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.0%"/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rgb="FF00338D"/>
        </right>
        <top style="thin">
          <color theme="0"/>
        </top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.0%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rgb="FF00338D"/>
        </left>
        <right/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rgb="FF00338D"/>
        </top>
      </border>
    </dxf>
    <dxf>
      <font>
        <b/>
        <i val="0"/>
        <strike val="0"/>
        <color auto="1"/>
      </font>
      <fill>
        <patternFill patternType="none">
          <fgColor indexed="64"/>
          <bgColor auto="1"/>
        </patternFill>
      </fill>
      <border>
        <bottom style="thin">
          <color rgb="FF00338D"/>
        </bottom>
      </border>
    </dxf>
    <dxf>
      <font>
        <color theme="1"/>
      </font>
      <border>
        <left style="thin">
          <color rgb="FF00338D"/>
        </left>
        <right style="thin">
          <color rgb="FF00338D"/>
        </right>
        <top style="thin">
          <color rgb="FF00338D"/>
        </top>
        <bottom style="medium">
          <color rgb="FF00338D"/>
        </bottom>
        <horizontal style="thin">
          <color theme="0" tint="-0.14996795556505021"/>
        </horizontal>
      </border>
    </dxf>
  </dxfs>
  <tableStyles count="1" defaultTableStyle="TableStyleMedium2" defaultPivotStyle="PivotStyleLight16">
    <tableStyle name="TableStyleMedium2 2" pivot="0" count="7" xr9:uid="{B80AE475-86F4-4818-A04F-208485CA901C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CBC13F-6FE1-468F-B659-A2D349382589}" name="Launatafla" displayName="Launatafla" ref="A10:O121" headerRowDxfId="29" dataDxfId="27" totalsRowDxfId="26" headerRowBorderDxfId="28">
  <autoFilter ref="A10:O121" xr:uid="{C133ED08-CC21-45FF-B1E9-B272FBD7E961}"/>
  <tableColumns count="15">
    <tableColumn id="1" xr3:uid="{C3F3493C-06DB-41D8-8C4D-F88AC5E1F90B}" name="Nafn starfsmanns" totalsRowLabel="Total" dataDxfId="25"/>
    <tableColumn id="2" xr3:uid="{9F7A1787-C3A0-4302-B816-0A2D8FA7B821}" name="Meðal heildarlaun sl. 3 mán. fyrir skatta" totalsRowFunction="sum" dataDxfId="24" totalsRowDxfId="23"/>
    <tableColumn id="11" xr3:uid="{2308DE2A-52A7-4E89-AEA3-6206DA521801}" name="Starfshlutfall fyrir" dataDxfId="22" totalsRowDxfId="21"/>
    <tableColumn id="3" xr3:uid="{FBECB0CB-55A9-4B6D-A603-F3E73354B752}" name="Skerðing starfshlutfalls" dataDxfId="20" totalsRowDxfId="19"/>
    <tableColumn id="12" xr3:uid="{75836DAD-2BDB-445C-9F8C-B18E7E422EE0}" name="Starfshlutfall eftir" dataDxfId="18" totalsRowDxfId="17">
      <calculatedColumnFormula>+Launatafla[[#This Row],[Starfshlutfall fyrir]]-Launatafla[[#This Row],[Skerðing starfshlutfalls]]</calculatedColumnFormula>
    </tableColumn>
    <tableColumn id="4" xr3:uid="{A20CA0EB-A673-4C2B-BBEC-4B1EBD0855F4}" name="Atvinnuleysisbætur fyrir skerðingu" totalsRowFunction="sum" dataDxfId="16">
      <calculatedColumnFormula>+IF(OR(Launatafla[[#This Row],[Skerðing starfshlutfalls]]&gt;Hámarkslækkun_starfshl,Launatafla[[#This Row],[Skerðing starfshlutfalls]]&lt;Lágmarkslækkun_starfshl),0,Atvinnuleysisbætur*Launatafla[[#This Row],[Skerðing starfshlutfalls]])</calculatedColumnFormula>
    </tableColumn>
    <tableColumn id="5" xr3:uid="{B34DF164-2653-4620-BD4F-17BC9DEF9805}" name="Laun frá launagreiðanda" totalsRowFunction="sum" dataDxfId="15">
      <calculatedColumnFormula>IFERROR(Launatafla[[#This Row],[Meðal heildarlaun sl. 3 mán. fyrir skatta]]/Launatafla[[#This Row],[Starfshlutfall fyrir]],0)*(Launatafla[[#This Row],[Starfshlutfall fyrir]]-Launatafla[[#This Row],[Skerðing starfshlutfalls]])</calculatedColumnFormula>
    </tableColumn>
    <tableColumn id="6" xr3:uid="{65110880-E10C-413C-A365-70346EBB982E}" name="Laun með bótum án skerðingar" totalsRowFunction="sum" dataDxfId="14" totalsRowDxfId="13">
      <calculatedColumnFormula>+Launatafla[[#This Row],[Atvinnuleysisbætur fyrir skerðingu]]+Launatafla[[#This Row],[Laun frá launagreiðanda]]</calculatedColumnFormula>
    </tableColumn>
    <tableColumn id="14" xr3:uid="{EF7464BC-937F-43F1-B1D8-8204C737BED4}" name="Skerðing v/ hámarkshlutfalls" dataDxfId="12">
      <calculatedColumnFormula>-MAX(Launatafla[[#This Row],[Laun með bótum án skerðingar]]-Launatafla[[#This Row],[Meðal heildarlaun sl. 3 mán. fyrir skatta]]*Hámarkshlutfall_af_launum,0)</calculatedColumnFormula>
    </tableColumn>
    <tableColumn id="15" xr3:uid="{5D46EF49-0E35-457C-81C4-96832CA4FFA9}" name="Skerðing v/ hámarkslauna" dataDxfId="11" totalsRowDxfId="10">
      <calculatedColumnFormula>-MIN(MAX(Launatafla[[#This Row],[Laun með bótum án skerðingar]]-Hámarkslaun,0),Launatafla[[#This Row],[Atvinnuleysisbætur fyrir skerðingu]])</calculatedColumnFormula>
    </tableColumn>
    <tableColumn id="7" xr3:uid="{9D8E4B0F-591B-4135-A08F-414157038D84}" name="Skerðing v/ samtals" totalsRowFunction="sum" dataDxfId="9">
      <calculatedColumnFormula>+MIN(Launatafla[[#This Row],[Skerðing v/ hámarkshlutfalls]:[Skerðing v/ hámarkslauna]])</calculatedColumnFormula>
    </tableColumn>
    <tableColumn id="16" xr3:uid="{2B8338C8-0F9D-4E3E-9E58-51718C3D5356}" name="Viðbót v/ tryggðra lágmarkslauna" dataDxfId="8">
      <calculatedColumnFormula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calculatedColumnFormula>
    </tableColumn>
    <tableColumn id="8" xr3:uid="{CDCD82E4-FC90-4A17-94BD-FE2C0879B9F5}" name="Atvinnuleysisbætur alls" totalsRowFunction="sum" dataDxfId="7" totalsRowDxfId="6">
      <calculatedColumnFormula>+Launatafla[[#This Row],[Atvinnuleysisbætur fyrir skerðingu]]+Launatafla[[#This Row],[Skerðing v/ samtals]]+Launatafla[[#This Row],[Viðbót v/ tryggðra lágmarkslauna]]</calculatedColumnFormula>
    </tableColumn>
    <tableColumn id="9" xr3:uid="{820D1D26-27EF-4C88-957B-F36DFD937897}" name="Heildargreiðsla" totalsRowFunction="sum" dataDxfId="5" totalsRowDxfId="4">
      <calculatedColumnFormula>+Launatafla[[#This Row],[Laun frá launagreiðanda]]+Launatafla[[#This Row],[Atvinnuleysisbætur alls]]</calculatedColumnFormula>
    </tableColumn>
    <tableColumn id="10" xr3:uid="{1D7FA7A8-FAA2-46EF-98F4-A08510B1E57A}" name="% af fyrri launum" dataDxfId="3" totalsRowDxfId="2">
      <calculatedColumnFormula>IFERROR(Launatafla[[#This Row],[Heildargreiðsla]]/Launatafla[[#This Row],[Meðal heildarlaun sl. 3 mán. fyrir skatta]],0)</calculatedColumnFormula>
    </tableColumn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C6347-892A-4F8D-8D90-7E445EA30DA0}">
  <dimension ref="A1:R121"/>
  <sheetViews>
    <sheetView tabSelected="1" workbookViewId="0">
      <selection activeCell="A12" sqref="A12"/>
    </sheetView>
  </sheetViews>
  <sheetFormatPr defaultColWidth="9.08984375" defaultRowHeight="13" x14ac:dyDescent="0.3"/>
  <cols>
    <col min="1" max="1" width="38.6328125" style="3" bestFit="1" customWidth="1"/>
    <col min="2" max="2" width="18.90625" style="3" customWidth="1"/>
    <col min="3" max="3" width="13.08984375" style="3" customWidth="1"/>
    <col min="4" max="5" width="17" style="3" customWidth="1"/>
    <col min="6" max="6" width="17.26953125" style="3" hidden="1" customWidth="1"/>
    <col min="7" max="7" width="15" style="3" customWidth="1"/>
    <col min="8" max="8" width="17" style="3" hidden="1" customWidth="1"/>
    <col min="9" max="9" width="16.26953125" style="3" hidden="1" customWidth="1"/>
    <col min="10" max="10" width="14.26953125" style="3" hidden="1" customWidth="1"/>
    <col min="11" max="11" width="12" style="3" hidden="1" customWidth="1"/>
    <col min="12" max="12" width="15.6328125" style="3" hidden="1" customWidth="1"/>
    <col min="13" max="13" width="15.54296875" style="3" customWidth="1"/>
    <col min="14" max="14" width="12.26953125" style="3" customWidth="1"/>
    <col min="15" max="15" width="11.7265625" style="3" customWidth="1"/>
    <col min="16" max="16" width="9.08984375" style="3"/>
    <col min="17" max="17" width="38.6328125" style="3" bestFit="1" customWidth="1"/>
    <col min="18" max="18" width="6.81640625" style="3" bestFit="1" customWidth="1"/>
    <col min="19" max="16384" width="9.08984375" style="3"/>
  </cols>
  <sheetData>
    <row r="1" spans="1:18" ht="18.5" x14ac:dyDescent="0.45">
      <c r="A1" s="62" t="s">
        <v>28</v>
      </c>
    </row>
    <row r="3" spans="1:18" x14ac:dyDescent="0.3">
      <c r="A3" s="3" t="s">
        <v>32</v>
      </c>
    </row>
    <row r="4" spans="1:18" x14ac:dyDescent="0.3">
      <c r="A4" s="3" t="s">
        <v>30</v>
      </c>
    </row>
    <row r="5" spans="1:18" x14ac:dyDescent="0.3">
      <c r="A5" s="3" t="s">
        <v>31</v>
      </c>
    </row>
    <row r="8" spans="1:18" s="19" customFormat="1" ht="19.5" customHeight="1" x14ac:dyDescent="0.3">
      <c r="A8" s="61" t="s">
        <v>23</v>
      </c>
      <c r="B8" s="16"/>
      <c r="C8" s="16"/>
      <c r="D8" s="16"/>
      <c r="E8" s="16"/>
      <c r="F8" s="16"/>
      <c r="G8" s="16"/>
      <c r="H8" s="16"/>
      <c r="I8" s="17"/>
      <c r="J8" s="17"/>
      <c r="K8" s="16"/>
      <c r="L8" s="16"/>
      <c r="M8" s="16"/>
      <c r="N8" s="16"/>
      <c r="O8" s="18"/>
      <c r="Q8" s="1" t="s">
        <v>22</v>
      </c>
      <c r="R8" s="2"/>
    </row>
    <row r="9" spans="1:18" x14ac:dyDescent="0.3">
      <c r="A9" s="4" t="s">
        <v>0</v>
      </c>
      <c r="B9" s="20"/>
      <c r="C9" s="20"/>
      <c r="D9" s="5"/>
      <c r="F9" s="21" t="s">
        <v>1</v>
      </c>
      <c r="G9" s="21"/>
      <c r="H9" s="21"/>
      <c r="I9" s="6" t="s">
        <v>2</v>
      </c>
      <c r="J9" s="22"/>
      <c r="K9" s="5"/>
      <c r="L9" s="4" t="s">
        <v>3</v>
      </c>
      <c r="M9" s="5"/>
      <c r="N9" s="21" t="s">
        <v>29</v>
      </c>
      <c r="O9" s="23"/>
      <c r="Q9" s="4"/>
      <c r="R9" s="5"/>
    </row>
    <row r="10" spans="1:18" ht="26" x14ac:dyDescent="0.3">
      <c r="A10" s="24" t="s">
        <v>24</v>
      </c>
      <c r="B10" s="25" t="s">
        <v>25</v>
      </c>
      <c r="C10" s="25" t="s">
        <v>5</v>
      </c>
      <c r="D10" s="26" t="s">
        <v>6</v>
      </c>
      <c r="E10" s="25" t="s">
        <v>7</v>
      </c>
      <c r="F10" s="25" t="s">
        <v>8</v>
      </c>
      <c r="G10" s="25" t="s">
        <v>9</v>
      </c>
      <c r="H10" s="25" t="s">
        <v>10</v>
      </c>
      <c r="I10" s="27" t="s">
        <v>11</v>
      </c>
      <c r="J10" s="25" t="s">
        <v>12</v>
      </c>
      <c r="K10" s="26" t="s">
        <v>13</v>
      </c>
      <c r="L10" s="27" t="s">
        <v>14</v>
      </c>
      <c r="M10" s="26" t="s">
        <v>27</v>
      </c>
      <c r="N10" s="28" t="s">
        <v>29</v>
      </c>
      <c r="O10" s="29" t="s">
        <v>15</v>
      </c>
      <c r="Q10" s="6"/>
      <c r="R10" s="7" t="s">
        <v>4</v>
      </c>
    </row>
    <row r="11" spans="1:18" ht="12" customHeight="1" x14ac:dyDescent="0.3">
      <c r="A11" s="30"/>
      <c r="B11" s="31"/>
      <c r="C11" s="32"/>
      <c r="D11" s="33"/>
      <c r="E11" s="34">
        <f>+Launatafla[[#This Row],[Starfshlutfall fyrir]]-Launatafla[[#This Row],[Skerðing starfshlutfalls]]</f>
        <v>0</v>
      </c>
      <c r="F11" s="35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1" s="35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1" s="35">
        <f>+Launatafla[[#This Row],[Atvinnuleysisbætur fyrir skerðingu]]+Launatafla[[#This Row],[Laun frá launagreiðanda]]</f>
        <v>0</v>
      </c>
      <c r="I11" s="36">
        <f>-MAX(Launatafla[[#This Row],[Laun með bótum án skerðingar]]-Launatafla[[#This Row],[Meðal heildarlaun sl. 3 mán. fyrir skatta]]*Hámarkshlutfall_af_launum,0)</f>
        <v>0</v>
      </c>
      <c r="J11" s="35">
        <f>-MIN(MAX(Launatafla[[#This Row],[Laun með bótum án skerðingar]]-Hámarkslaun,0),Launatafla[[#This Row],[Atvinnuleysisbætur fyrir skerðingu]])</f>
        <v>0</v>
      </c>
      <c r="K11" s="37">
        <f>+MIN(Launatafla[[#This Row],[Skerðing v/ hámarkshlutfalls]:[Skerðing v/ hámarkslauna]])</f>
        <v>0</v>
      </c>
      <c r="L11" s="36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1" s="37">
        <f>+Launatafla[[#This Row],[Atvinnuleysisbætur fyrir skerðingu]]+Launatafla[[#This Row],[Skerðing v/ samtals]]+Launatafla[[#This Row],[Viðbót v/ tryggðra lágmarkslauna]]</f>
        <v>0</v>
      </c>
      <c r="N11" s="35">
        <f>+Launatafla[[#This Row],[Laun frá launagreiðanda]]+Launatafla[[#This Row],[Atvinnuleysisbætur alls]]</f>
        <v>0</v>
      </c>
      <c r="O11" s="38">
        <f>IFERROR(Launatafla[[#This Row],[Heildargreiðsla]]/Launatafla[[#This Row],[Meðal heildarlaun sl. 3 mán. fyrir skatta]],0)</f>
        <v>0</v>
      </c>
      <c r="Q11" s="8" t="s">
        <v>26</v>
      </c>
      <c r="R11" s="9"/>
    </row>
    <row r="12" spans="1:18" ht="12" customHeight="1" x14ac:dyDescent="0.3">
      <c r="A12" s="39"/>
      <c r="B12" s="40"/>
      <c r="C12" s="41"/>
      <c r="D12" s="42"/>
      <c r="E12" s="43">
        <f>+Launatafla[[#This Row],[Starfshlutfall fyrir]]-Launatafla[[#This Row],[Skerðing starfshlutfalls]]</f>
        <v>0</v>
      </c>
      <c r="F12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2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2" s="44">
        <f>+Launatafla[[#This Row],[Atvinnuleysisbætur fyrir skerðingu]]+Launatafla[[#This Row],[Laun frá launagreiðanda]]</f>
        <v>0</v>
      </c>
      <c r="I12" s="45">
        <f>-MAX(Launatafla[[#This Row],[Laun með bótum án skerðingar]]-Launatafla[[#This Row],[Meðal heildarlaun sl. 3 mán. fyrir skatta]]*Hámarkshlutfall_af_launum,0)</f>
        <v>0</v>
      </c>
      <c r="J12" s="44">
        <f>-MIN(MAX(Launatafla[[#This Row],[Laun með bótum án skerðingar]]-Hámarkslaun,0),Launatafla[[#This Row],[Atvinnuleysisbætur fyrir skerðingu]])</f>
        <v>0</v>
      </c>
      <c r="K12" s="46">
        <f>+MIN(Launatafla[[#This Row],[Skerðing v/ hámarkshlutfalls]:[Skerðing v/ hámarkslauna]])</f>
        <v>0</v>
      </c>
      <c r="L12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2" s="46">
        <f>+Launatafla[[#This Row],[Atvinnuleysisbætur fyrir skerðingu]]+Launatafla[[#This Row],[Skerðing v/ samtals]]+Launatafla[[#This Row],[Viðbót v/ tryggðra lágmarkslauna]]</f>
        <v>0</v>
      </c>
      <c r="N12" s="44">
        <f>+Launatafla[[#This Row],[Laun frá launagreiðanda]]+Launatafla[[#This Row],[Atvinnuleysisbætur alls]]</f>
        <v>0</v>
      </c>
      <c r="O12" s="47">
        <f>IFERROR(Launatafla[[#This Row],[Heildargreiðsla]]/Launatafla[[#This Row],[Meðal heildarlaun sl. 3 mán. fyrir skatta]],0)</f>
        <v>0</v>
      </c>
      <c r="Q12" s="10" t="s">
        <v>16</v>
      </c>
      <c r="R12" s="11">
        <v>456404</v>
      </c>
    </row>
    <row r="13" spans="1:18" ht="12" customHeight="1" x14ac:dyDescent="0.3">
      <c r="A13" s="39"/>
      <c r="B13" s="40"/>
      <c r="C13" s="41"/>
      <c r="D13" s="42"/>
      <c r="E13" s="43">
        <f>+Launatafla[[#This Row],[Starfshlutfall fyrir]]-Launatafla[[#This Row],[Skerðing starfshlutfalls]]</f>
        <v>0</v>
      </c>
      <c r="F13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3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3" s="44">
        <f>+Launatafla[[#This Row],[Atvinnuleysisbætur fyrir skerðingu]]+Launatafla[[#This Row],[Laun frá launagreiðanda]]</f>
        <v>0</v>
      </c>
      <c r="I13" s="45">
        <f>-MAX(Launatafla[[#This Row],[Laun með bótum án skerðingar]]-Launatafla[[#This Row],[Meðal heildarlaun sl. 3 mán. fyrir skatta]]*Hámarkshlutfall_af_launum,0)</f>
        <v>0</v>
      </c>
      <c r="J13" s="44">
        <f>-MIN(MAX(Launatafla[[#This Row],[Laun með bótum án skerðingar]]-Hámarkslaun,0),Launatafla[[#This Row],[Atvinnuleysisbætur fyrir skerðingu]])</f>
        <v>0</v>
      </c>
      <c r="K13" s="46">
        <f>+MIN(Launatafla[[#This Row],[Skerðing v/ hámarkshlutfalls]:[Skerðing v/ hámarkslauna]])</f>
        <v>0</v>
      </c>
      <c r="L13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3" s="46">
        <f>+Launatafla[[#This Row],[Atvinnuleysisbætur fyrir skerðingu]]+Launatafla[[#This Row],[Skerðing v/ samtals]]+Launatafla[[#This Row],[Viðbót v/ tryggðra lágmarkslauna]]</f>
        <v>0</v>
      </c>
      <c r="N13" s="44">
        <f>+Launatafla[[#This Row],[Laun frá launagreiðanda]]+Launatafla[[#This Row],[Atvinnuleysisbætur alls]]</f>
        <v>0</v>
      </c>
      <c r="O13" s="47">
        <f>IFERROR(Launatafla[[#This Row],[Heildargreiðsla]]/Launatafla[[#This Row],[Meðal heildarlaun sl. 3 mán. fyrir skatta]],0)</f>
        <v>0</v>
      </c>
      <c r="Q13" s="10" t="s">
        <v>17</v>
      </c>
      <c r="R13" s="11">
        <v>400000</v>
      </c>
    </row>
    <row r="14" spans="1:18" ht="12" customHeight="1" x14ac:dyDescent="0.3">
      <c r="A14" s="39"/>
      <c r="B14" s="40"/>
      <c r="C14" s="41"/>
      <c r="D14" s="42"/>
      <c r="E14" s="43">
        <f>+Launatafla[[#This Row],[Starfshlutfall fyrir]]-Launatafla[[#This Row],[Skerðing starfshlutfalls]]</f>
        <v>0</v>
      </c>
      <c r="F14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4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4" s="44">
        <f>+Launatafla[[#This Row],[Atvinnuleysisbætur fyrir skerðingu]]+Launatafla[[#This Row],[Laun frá launagreiðanda]]</f>
        <v>0</v>
      </c>
      <c r="I14" s="45">
        <f>-MAX(Launatafla[[#This Row],[Laun með bótum án skerðingar]]-Launatafla[[#This Row],[Meðal heildarlaun sl. 3 mán. fyrir skatta]]*Hámarkshlutfall_af_launum,0)</f>
        <v>0</v>
      </c>
      <c r="J14" s="44">
        <f>-MIN(MAX(Launatafla[[#This Row],[Laun með bótum án skerðingar]]-Hámarkslaun,0),Launatafla[[#This Row],[Atvinnuleysisbætur fyrir skerðingu]])</f>
        <v>0</v>
      </c>
      <c r="K14" s="46">
        <f>+MIN(Launatafla[[#This Row],[Skerðing v/ hámarkshlutfalls]:[Skerðing v/ hámarkslauna]])</f>
        <v>0</v>
      </c>
      <c r="L14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4" s="46">
        <f>+Launatafla[[#This Row],[Atvinnuleysisbætur fyrir skerðingu]]+Launatafla[[#This Row],[Skerðing v/ samtals]]+Launatafla[[#This Row],[Viðbót v/ tryggðra lágmarkslauna]]</f>
        <v>0</v>
      </c>
      <c r="N14" s="44">
        <f>+Launatafla[[#This Row],[Laun frá launagreiðanda]]+Launatafla[[#This Row],[Atvinnuleysisbætur alls]]</f>
        <v>0</v>
      </c>
      <c r="O14" s="47">
        <f>IFERROR(Launatafla[[#This Row],[Heildargreiðsla]]/Launatafla[[#This Row],[Meðal heildarlaun sl. 3 mán. fyrir skatta]],0)</f>
        <v>0</v>
      </c>
      <c r="Q14" s="10" t="s">
        <v>18</v>
      </c>
      <c r="R14" s="12">
        <v>0.2</v>
      </c>
    </row>
    <row r="15" spans="1:18" ht="12" customHeight="1" x14ac:dyDescent="0.3">
      <c r="A15" s="39"/>
      <c r="B15" s="40"/>
      <c r="C15" s="41"/>
      <c r="D15" s="42"/>
      <c r="E15" s="43">
        <f>+Launatafla[[#This Row],[Starfshlutfall fyrir]]-Launatafla[[#This Row],[Skerðing starfshlutfalls]]</f>
        <v>0</v>
      </c>
      <c r="F15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5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5" s="44">
        <f>+Launatafla[[#This Row],[Atvinnuleysisbætur fyrir skerðingu]]+Launatafla[[#This Row],[Laun frá launagreiðanda]]</f>
        <v>0</v>
      </c>
      <c r="I15" s="45">
        <f>-MAX(Launatafla[[#This Row],[Laun með bótum án skerðingar]]-Launatafla[[#This Row],[Meðal heildarlaun sl. 3 mán. fyrir skatta]]*Hámarkshlutfall_af_launum,0)</f>
        <v>0</v>
      </c>
      <c r="J15" s="44">
        <f>-MIN(MAX(Launatafla[[#This Row],[Laun með bótum án skerðingar]]-Hámarkslaun,0),Launatafla[[#This Row],[Atvinnuleysisbætur fyrir skerðingu]])</f>
        <v>0</v>
      </c>
      <c r="K15" s="46">
        <f>+MIN(Launatafla[[#This Row],[Skerðing v/ hámarkshlutfalls]:[Skerðing v/ hámarkslauna]])</f>
        <v>0</v>
      </c>
      <c r="L15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5" s="46">
        <f>+Launatafla[[#This Row],[Atvinnuleysisbætur fyrir skerðingu]]+Launatafla[[#This Row],[Skerðing v/ samtals]]+Launatafla[[#This Row],[Viðbót v/ tryggðra lágmarkslauna]]</f>
        <v>0</v>
      </c>
      <c r="N15" s="44">
        <f>+Launatafla[[#This Row],[Laun frá launagreiðanda]]+Launatafla[[#This Row],[Atvinnuleysisbætur alls]]</f>
        <v>0</v>
      </c>
      <c r="O15" s="47">
        <f>IFERROR(Launatafla[[#This Row],[Heildargreiðsla]]/Launatafla[[#This Row],[Meðal heildarlaun sl. 3 mán. fyrir skatta]],0)</f>
        <v>0</v>
      </c>
      <c r="Q15" s="10" t="s">
        <v>19</v>
      </c>
      <c r="R15" s="12">
        <v>0.75</v>
      </c>
    </row>
    <row r="16" spans="1:18" ht="12" customHeight="1" x14ac:dyDescent="0.3">
      <c r="A16" s="39"/>
      <c r="B16" s="40"/>
      <c r="C16" s="41"/>
      <c r="D16" s="42"/>
      <c r="E16" s="43">
        <f>+Launatafla[[#This Row],[Starfshlutfall fyrir]]-Launatafla[[#This Row],[Skerðing starfshlutfalls]]</f>
        <v>0</v>
      </c>
      <c r="F16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6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6" s="44">
        <f>+Launatafla[[#This Row],[Atvinnuleysisbætur fyrir skerðingu]]+Launatafla[[#This Row],[Laun frá launagreiðanda]]</f>
        <v>0</v>
      </c>
      <c r="I16" s="45">
        <f>-MAX(Launatafla[[#This Row],[Laun með bótum án skerðingar]]-Launatafla[[#This Row],[Meðal heildarlaun sl. 3 mán. fyrir skatta]]*Hámarkshlutfall_af_launum,0)</f>
        <v>0</v>
      </c>
      <c r="J16" s="44">
        <f>-MIN(MAX(Launatafla[[#This Row],[Laun með bótum án skerðingar]]-Hámarkslaun,0),Launatafla[[#This Row],[Atvinnuleysisbætur fyrir skerðingu]])</f>
        <v>0</v>
      </c>
      <c r="K16" s="46">
        <f>+MIN(Launatafla[[#This Row],[Skerðing v/ hámarkshlutfalls]:[Skerðing v/ hámarkslauna]])</f>
        <v>0</v>
      </c>
      <c r="L16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6" s="46">
        <f>+Launatafla[[#This Row],[Atvinnuleysisbætur fyrir skerðingu]]+Launatafla[[#This Row],[Skerðing v/ samtals]]+Launatafla[[#This Row],[Viðbót v/ tryggðra lágmarkslauna]]</f>
        <v>0</v>
      </c>
      <c r="N16" s="44">
        <f>+Launatafla[[#This Row],[Laun frá launagreiðanda]]+Launatafla[[#This Row],[Atvinnuleysisbætur alls]]</f>
        <v>0</v>
      </c>
      <c r="O16" s="47">
        <f>IFERROR(Launatafla[[#This Row],[Heildargreiðsla]]/Launatafla[[#This Row],[Meðal heildarlaun sl. 3 mán. fyrir skatta]],0)</f>
        <v>0</v>
      </c>
      <c r="Q16" s="13" t="s">
        <v>20</v>
      </c>
      <c r="R16" s="12">
        <v>0.9</v>
      </c>
    </row>
    <row r="17" spans="1:18" ht="12" customHeight="1" x14ac:dyDescent="0.3">
      <c r="A17" s="39"/>
      <c r="B17" s="40"/>
      <c r="C17" s="41"/>
      <c r="D17" s="42"/>
      <c r="E17" s="43">
        <f>+Launatafla[[#This Row],[Starfshlutfall fyrir]]-Launatafla[[#This Row],[Skerðing starfshlutfalls]]</f>
        <v>0</v>
      </c>
      <c r="F17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7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7" s="44">
        <f>+Launatafla[[#This Row],[Atvinnuleysisbætur fyrir skerðingu]]+Launatafla[[#This Row],[Laun frá launagreiðanda]]</f>
        <v>0</v>
      </c>
      <c r="I17" s="45">
        <f>-MAX(Launatafla[[#This Row],[Laun með bótum án skerðingar]]-Launatafla[[#This Row],[Meðal heildarlaun sl. 3 mán. fyrir skatta]]*Hámarkshlutfall_af_launum,0)</f>
        <v>0</v>
      </c>
      <c r="J17" s="44">
        <f>-MIN(MAX(Launatafla[[#This Row],[Laun með bótum án skerðingar]]-Hámarkslaun,0),Launatafla[[#This Row],[Atvinnuleysisbætur fyrir skerðingu]])</f>
        <v>0</v>
      </c>
      <c r="K17" s="46">
        <f>+MIN(Launatafla[[#This Row],[Skerðing v/ hámarkshlutfalls]:[Skerðing v/ hámarkslauna]])</f>
        <v>0</v>
      </c>
      <c r="L17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7" s="46">
        <f>+Launatafla[[#This Row],[Atvinnuleysisbætur fyrir skerðingu]]+Launatafla[[#This Row],[Skerðing v/ samtals]]+Launatafla[[#This Row],[Viðbót v/ tryggðra lágmarkslauna]]</f>
        <v>0</v>
      </c>
      <c r="N17" s="44">
        <f>+Launatafla[[#This Row],[Laun frá launagreiðanda]]+Launatafla[[#This Row],[Atvinnuleysisbætur alls]]</f>
        <v>0</v>
      </c>
      <c r="O17" s="47">
        <f>IFERROR(Launatafla[[#This Row],[Heildargreiðsla]]/Launatafla[[#This Row],[Meðal heildarlaun sl. 3 mán. fyrir skatta]],0)</f>
        <v>0</v>
      </c>
      <c r="Q17" s="14" t="s">
        <v>21</v>
      </c>
      <c r="R17" s="15">
        <v>700000</v>
      </c>
    </row>
    <row r="18" spans="1:18" ht="12" customHeight="1" x14ac:dyDescent="0.3">
      <c r="A18" s="39"/>
      <c r="B18" s="40"/>
      <c r="C18" s="41"/>
      <c r="D18" s="42"/>
      <c r="E18" s="43">
        <f>+Launatafla[[#This Row],[Starfshlutfall fyrir]]-Launatafla[[#This Row],[Skerðing starfshlutfalls]]</f>
        <v>0</v>
      </c>
      <c r="F18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8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8" s="44">
        <f>+Launatafla[[#This Row],[Atvinnuleysisbætur fyrir skerðingu]]+Launatafla[[#This Row],[Laun frá launagreiðanda]]</f>
        <v>0</v>
      </c>
      <c r="I18" s="45">
        <f>-MAX(Launatafla[[#This Row],[Laun með bótum án skerðingar]]-Launatafla[[#This Row],[Meðal heildarlaun sl. 3 mán. fyrir skatta]]*Hámarkshlutfall_af_launum,0)</f>
        <v>0</v>
      </c>
      <c r="J18" s="44">
        <f>-MIN(MAX(Launatafla[[#This Row],[Laun með bótum án skerðingar]]-Hámarkslaun,0),Launatafla[[#This Row],[Atvinnuleysisbætur fyrir skerðingu]])</f>
        <v>0</v>
      </c>
      <c r="K18" s="46">
        <f>+MIN(Launatafla[[#This Row],[Skerðing v/ hámarkshlutfalls]:[Skerðing v/ hámarkslauna]])</f>
        <v>0</v>
      </c>
      <c r="L18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8" s="46">
        <f>+Launatafla[[#This Row],[Atvinnuleysisbætur fyrir skerðingu]]+Launatafla[[#This Row],[Skerðing v/ samtals]]+Launatafla[[#This Row],[Viðbót v/ tryggðra lágmarkslauna]]</f>
        <v>0</v>
      </c>
      <c r="N18" s="44">
        <f>+Launatafla[[#This Row],[Laun frá launagreiðanda]]+Launatafla[[#This Row],[Atvinnuleysisbætur alls]]</f>
        <v>0</v>
      </c>
      <c r="O18" s="47">
        <f>IFERROR(Launatafla[[#This Row],[Heildargreiðsla]]/Launatafla[[#This Row],[Meðal heildarlaun sl. 3 mán. fyrir skatta]],0)</f>
        <v>0</v>
      </c>
    </row>
    <row r="19" spans="1:18" ht="12" customHeight="1" x14ac:dyDescent="0.3">
      <c r="A19" s="39"/>
      <c r="B19" s="40"/>
      <c r="C19" s="41"/>
      <c r="D19" s="42"/>
      <c r="E19" s="43">
        <f>+Launatafla[[#This Row],[Starfshlutfall fyrir]]-Launatafla[[#This Row],[Skerðing starfshlutfalls]]</f>
        <v>0</v>
      </c>
      <c r="F19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9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9" s="44">
        <f>+Launatafla[[#This Row],[Atvinnuleysisbætur fyrir skerðingu]]+Launatafla[[#This Row],[Laun frá launagreiðanda]]</f>
        <v>0</v>
      </c>
      <c r="I19" s="45">
        <f>-MAX(Launatafla[[#This Row],[Laun með bótum án skerðingar]]-Launatafla[[#This Row],[Meðal heildarlaun sl. 3 mán. fyrir skatta]]*Hámarkshlutfall_af_launum,0)</f>
        <v>0</v>
      </c>
      <c r="J19" s="44">
        <f>-MIN(MAX(Launatafla[[#This Row],[Laun með bótum án skerðingar]]-Hámarkslaun,0),Launatafla[[#This Row],[Atvinnuleysisbætur fyrir skerðingu]])</f>
        <v>0</v>
      </c>
      <c r="K19" s="46">
        <f>+MIN(Launatafla[[#This Row],[Skerðing v/ hámarkshlutfalls]:[Skerðing v/ hámarkslauna]])</f>
        <v>0</v>
      </c>
      <c r="L19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9" s="46">
        <f>+Launatafla[[#This Row],[Atvinnuleysisbætur fyrir skerðingu]]+Launatafla[[#This Row],[Skerðing v/ samtals]]+Launatafla[[#This Row],[Viðbót v/ tryggðra lágmarkslauna]]</f>
        <v>0</v>
      </c>
      <c r="N19" s="44">
        <f>+Launatafla[[#This Row],[Laun frá launagreiðanda]]+Launatafla[[#This Row],[Atvinnuleysisbætur alls]]</f>
        <v>0</v>
      </c>
      <c r="O19" s="47">
        <f>IFERROR(Launatafla[[#This Row],[Heildargreiðsla]]/Launatafla[[#This Row],[Meðal heildarlaun sl. 3 mán. fyrir skatta]],0)</f>
        <v>0</v>
      </c>
    </row>
    <row r="20" spans="1:18" ht="12" customHeight="1" x14ac:dyDescent="0.3">
      <c r="A20" s="39"/>
      <c r="B20" s="40"/>
      <c r="C20" s="41"/>
      <c r="D20" s="42"/>
      <c r="E20" s="43">
        <f>+Launatafla[[#This Row],[Starfshlutfall fyrir]]-Launatafla[[#This Row],[Skerðing starfshlutfalls]]</f>
        <v>0</v>
      </c>
      <c r="F20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20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20" s="44">
        <f>+Launatafla[[#This Row],[Atvinnuleysisbætur fyrir skerðingu]]+Launatafla[[#This Row],[Laun frá launagreiðanda]]</f>
        <v>0</v>
      </c>
      <c r="I20" s="45">
        <f>-MAX(Launatafla[[#This Row],[Laun með bótum án skerðingar]]-Launatafla[[#This Row],[Meðal heildarlaun sl. 3 mán. fyrir skatta]]*Hámarkshlutfall_af_launum,0)</f>
        <v>0</v>
      </c>
      <c r="J20" s="44">
        <f>-MIN(MAX(Launatafla[[#This Row],[Laun með bótum án skerðingar]]-Hámarkslaun,0),Launatafla[[#This Row],[Atvinnuleysisbætur fyrir skerðingu]])</f>
        <v>0</v>
      </c>
      <c r="K20" s="46">
        <f>+MIN(Launatafla[[#This Row],[Skerðing v/ hámarkshlutfalls]:[Skerðing v/ hámarkslauna]])</f>
        <v>0</v>
      </c>
      <c r="L20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20" s="46">
        <f>+Launatafla[[#This Row],[Atvinnuleysisbætur fyrir skerðingu]]+Launatafla[[#This Row],[Skerðing v/ samtals]]+Launatafla[[#This Row],[Viðbót v/ tryggðra lágmarkslauna]]</f>
        <v>0</v>
      </c>
      <c r="N20" s="44">
        <f>+Launatafla[[#This Row],[Laun frá launagreiðanda]]+Launatafla[[#This Row],[Atvinnuleysisbætur alls]]</f>
        <v>0</v>
      </c>
      <c r="O20" s="47">
        <f>IFERROR(Launatafla[[#This Row],[Heildargreiðsla]]/Launatafla[[#This Row],[Meðal heildarlaun sl. 3 mán. fyrir skatta]],0)</f>
        <v>0</v>
      </c>
    </row>
    <row r="21" spans="1:18" ht="12" customHeight="1" x14ac:dyDescent="0.3">
      <c r="A21" s="39"/>
      <c r="B21" s="40"/>
      <c r="C21" s="41"/>
      <c r="D21" s="42"/>
      <c r="E21" s="43">
        <f>+Launatafla[[#This Row],[Starfshlutfall fyrir]]-Launatafla[[#This Row],[Skerðing starfshlutfalls]]</f>
        <v>0</v>
      </c>
      <c r="F21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21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21" s="44">
        <f>+Launatafla[[#This Row],[Atvinnuleysisbætur fyrir skerðingu]]+Launatafla[[#This Row],[Laun frá launagreiðanda]]</f>
        <v>0</v>
      </c>
      <c r="I21" s="45">
        <f>-MAX(Launatafla[[#This Row],[Laun með bótum án skerðingar]]-Launatafla[[#This Row],[Meðal heildarlaun sl. 3 mán. fyrir skatta]]*Hámarkshlutfall_af_launum,0)</f>
        <v>0</v>
      </c>
      <c r="J21" s="44">
        <f>-MIN(MAX(Launatafla[[#This Row],[Laun með bótum án skerðingar]]-Hámarkslaun,0),Launatafla[[#This Row],[Atvinnuleysisbætur fyrir skerðingu]])</f>
        <v>0</v>
      </c>
      <c r="K21" s="46">
        <f>+MIN(Launatafla[[#This Row],[Skerðing v/ hámarkshlutfalls]:[Skerðing v/ hámarkslauna]])</f>
        <v>0</v>
      </c>
      <c r="L21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21" s="46">
        <f>+Launatafla[[#This Row],[Atvinnuleysisbætur fyrir skerðingu]]+Launatafla[[#This Row],[Skerðing v/ samtals]]+Launatafla[[#This Row],[Viðbót v/ tryggðra lágmarkslauna]]</f>
        <v>0</v>
      </c>
      <c r="N21" s="44">
        <f>+Launatafla[[#This Row],[Laun frá launagreiðanda]]+Launatafla[[#This Row],[Atvinnuleysisbætur alls]]</f>
        <v>0</v>
      </c>
      <c r="O21" s="47">
        <f>IFERROR(Launatafla[[#This Row],[Heildargreiðsla]]/Launatafla[[#This Row],[Meðal heildarlaun sl. 3 mán. fyrir skatta]],0)</f>
        <v>0</v>
      </c>
    </row>
    <row r="22" spans="1:18" ht="12" customHeight="1" x14ac:dyDescent="0.3">
      <c r="A22" s="39"/>
      <c r="B22" s="40"/>
      <c r="C22" s="41"/>
      <c r="D22" s="42"/>
      <c r="E22" s="43">
        <f>+Launatafla[[#This Row],[Starfshlutfall fyrir]]-Launatafla[[#This Row],[Skerðing starfshlutfalls]]</f>
        <v>0</v>
      </c>
      <c r="F22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22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22" s="44">
        <f>+Launatafla[[#This Row],[Atvinnuleysisbætur fyrir skerðingu]]+Launatafla[[#This Row],[Laun frá launagreiðanda]]</f>
        <v>0</v>
      </c>
      <c r="I22" s="45">
        <f>-MAX(Launatafla[[#This Row],[Laun með bótum án skerðingar]]-Launatafla[[#This Row],[Meðal heildarlaun sl. 3 mán. fyrir skatta]]*Hámarkshlutfall_af_launum,0)</f>
        <v>0</v>
      </c>
      <c r="J22" s="44">
        <f>-MIN(MAX(Launatafla[[#This Row],[Laun með bótum án skerðingar]]-Hámarkslaun,0),Launatafla[[#This Row],[Atvinnuleysisbætur fyrir skerðingu]])</f>
        <v>0</v>
      </c>
      <c r="K22" s="46">
        <f>+MIN(Launatafla[[#This Row],[Skerðing v/ hámarkshlutfalls]:[Skerðing v/ hámarkslauna]])</f>
        <v>0</v>
      </c>
      <c r="L22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22" s="46">
        <f>+Launatafla[[#This Row],[Atvinnuleysisbætur fyrir skerðingu]]+Launatafla[[#This Row],[Skerðing v/ samtals]]+Launatafla[[#This Row],[Viðbót v/ tryggðra lágmarkslauna]]</f>
        <v>0</v>
      </c>
      <c r="N22" s="44">
        <f>+Launatafla[[#This Row],[Laun frá launagreiðanda]]+Launatafla[[#This Row],[Atvinnuleysisbætur alls]]</f>
        <v>0</v>
      </c>
      <c r="O22" s="47">
        <f>IFERROR(Launatafla[[#This Row],[Heildargreiðsla]]/Launatafla[[#This Row],[Meðal heildarlaun sl. 3 mán. fyrir skatta]],0)</f>
        <v>0</v>
      </c>
    </row>
    <row r="23" spans="1:18" ht="12" customHeight="1" x14ac:dyDescent="0.3">
      <c r="A23" s="39"/>
      <c r="B23" s="40"/>
      <c r="C23" s="41"/>
      <c r="D23" s="42"/>
      <c r="E23" s="43">
        <f>+Launatafla[[#This Row],[Starfshlutfall fyrir]]-Launatafla[[#This Row],[Skerðing starfshlutfalls]]</f>
        <v>0</v>
      </c>
      <c r="F23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23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23" s="44">
        <f>+Launatafla[[#This Row],[Atvinnuleysisbætur fyrir skerðingu]]+Launatafla[[#This Row],[Laun frá launagreiðanda]]</f>
        <v>0</v>
      </c>
      <c r="I23" s="45">
        <f>-MAX(Launatafla[[#This Row],[Laun með bótum án skerðingar]]-Launatafla[[#This Row],[Meðal heildarlaun sl. 3 mán. fyrir skatta]]*Hámarkshlutfall_af_launum,0)</f>
        <v>0</v>
      </c>
      <c r="J23" s="44">
        <f>-MIN(MAX(Launatafla[[#This Row],[Laun með bótum án skerðingar]]-Hámarkslaun,0),Launatafla[[#This Row],[Atvinnuleysisbætur fyrir skerðingu]])</f>
        <v>0</v>
      </c>
      <c r="K23" s="46">
        <f>+MIN(Launatafla[[#This Row],[Skerðing v/ hámarkshlutfalls]:[Skerðing v/ hámarkslauna]])</f>
        <v>0</v>
      </c>
      <c r="L23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23" s="46">
        <f>+Launatafla[[#This Row],[Atvinnuleysisbætur fyrir skerðingu]]+Launatafla[[#This Row],[Skerðing v/ samtals]]+Launatafla[[#This Row],[Viðbót v/ tryggðra lágmarkslauna]]</f>
        <v>0</v>
      </c>
      <c r="N23" s="44">
        <f>+Launatafla[[#This Row],[Laun frá launagreiðanda]]+Launatafla[[#This Row],[Atvinnuleysisbætur alls]]</f>
        <v>0</v>
      </c>
      <c r="O23" s="47">
        <f>IFERROR(Launatafla[[#This Row],[Heildargreiðsla]]/Launatafla[[#This Row],[Meðal heildarlaun sl. 3 mán. fyrir skatta]],0)</f>
        <v>0</v>
      </c>
    </row>
    <row r="24" spans="1:18" ht="12" customHeight="1" x14ac:dyDescent="0.3">
      <c r="A24" s="39"/>
      <c r="B24" s="40"/>
      <c r="C24" s="41"/>
      <c r="D24" s="42"/>
      <c r="E24" s="43">
        <f>+Launatafla[[#This Row],[Starfshlutfall fyrir]]-Launatafla[[#This Row],[Skerðing starfshlutfalls]]</f>
        <v>0</v>
      </c>
      <c r="F24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24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24" s="44">
        <f>+Launatafla[[#This Row],[Atvinnuleysisbætur fyrir skerðingu]]+Launatafla[[#This Row],[Laun frá launagreiðanda]]</f>
        <v>0</v>
      </c>
      <c r="I24" s="45">
        <f>-MAX(Launatafla[[#This Row],[Laun með bótum án skerðingar]]-Launatafla[[#This Row],[Meðal heildarlaun sl. 3 mán. fyrir skatta]]*Hámarkshlutfall_af_launum,0)</f>
        <v>0</v>
      </c>
      <c r="J24" s="44">
        <f>-MIN(MAX(Launatafla[[#This Row],[Laun með bótum án skerðingar]]-Hámarkslaun,0),Launatafla[[#This Row],[Atvinnuleysisbætur fyrir skerðingu]])</f>
        <v>0</v>
      </c>
      <c r="K24" s="46">
        <f>+MIN(Launatafla[[#This Row],[Skerðing v/ hámarkshlutfalls]:[Skerðing v/ hámarkslauna]])</f>
        <v>0</v>
      </c>
      <c r="L24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24" s="46">
        <f>+Launatafla[[#This Row],[Atvinnuleysisbætur fyrir skerðingu]]+Launatafla[[#This Row],[Skerðing v/ samtals]]+Launatafla[[#This Row],[Viðbót v/ tryggðra lágmarkslauna]]</f>
        <v>0</v>
      </c>
      <c r="N24" s="44">
        <f>+Launatafla[[#This Row],[Laun frá launagreiðanda]]+Launatafla[[#This Row],[Atvinnuleysisbætur alls]]</f>
        <v>0</v>
      </c>
      <c r="O24" s="47">
        <f>IFERROR(Launatafla[[#This Row],[Heildargreiðsla]]/Launatafla[[#This Row],[Meðal heildarlaun sl. 3 mán. fyrir skatta]],0)</f>
        <v>0</v>
      </c>
    </row>
    <row r="25" spans="1:18" ht="12" customHeight="1" x14ac:dyDescent="0.3">
      <c r="A25" s="39"/>
      <c r="B25" s="40"/>
      <c r="C25" s="41"/>
      <c r="D25" s="42"/>
      <c r="E25" s="43">
        <f>+Launatafla[[#This Row],[Starfshlutfall fyrir]]-Launatafla[[#This Row],[Skerðing starfshlutfalls]]</f>
        <v>0</v>
      </c>
      <c r="F25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25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25" s="44">
        <f>+Launatafla[[#This Row],[Atvinnuleysisbætur fyrir skerðingu]]+Launatafla[[#This Row],[Laun frá launagreiðanda]]</f>
        <v>0</v>
      </c>
      <c r="I25" s="45">
        <f>-MAX(Launatafla[[#This Row],[Laun með bótum án skerðingar]]-Launatafla[[#This Row],[Meðal heildarlaun sl. 3 mán. fyrir skatta]]*Hámarkshlutfall_af_launum,0)</f>
        <v>0</v>
      </c>
      <c r="J25" s="44">
        <f>-MIN(MAX(Launatafla[[#This Row],[Laun með bótum án skerðingar]]-Hámarkslaun,0),Launatafla[[#This Row],[Atvinnuleysisbætur fyrir skerðingu]])</f>
        <v>0</v>
      </c>
      <c r="K25" s="46">
        <f>+MIN(Launatafla[[#This Row],[Skerðing v/ hámarkshlutfalls]:[Skerðing v/ hámarkslauna]])</f>
        <v>0</v>
      </c>
      <c r="L25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25" s="46">
        <f>+Launatafla[[#This Row],[Atvinnuleysisbætur fyrir skerðingu]]+Launatafla[[#This Row],[Skerðing v/ samtals]]+Launatafla[[#This Row],[Viðbót v/ tryggðra lágmarkslauna]]</f>
        <v>0</v>
      </c>
      <c r="N25" s="44">
        <f>+Launatafla[[#This Row],[Laun frá launagreiðanda]]+Launatafla[[#This Row],[Atvinnuleysisbætur alls]]</f>
        <v>0</v>
      </c>
      <c r="O25" s="47">
        <f>IFERROR(Launatafla[[#This Row],[Heildargreiðsla]]/Launatafla[[#This Row],[Meðal heildarlaun sl. 3 mán. fyrir skatta]],0)</f>
        <v>0</v>
      </c>
    </row>
    <row r="26" spans="1:18" ht="12" customHeight="1" x14ac:dyDescent="0.3">
      <c r="A26" s="39"/>
      <c r="B26" s="40"/>
      <c r="C26" s="41"/>
      <c r="D26" s="42"/>
      <c r="E26" s="43">
        <f>+Launatafla[[#This Row],[Starfshlutfall fyrir]]-Launatafla[[#This Row],[Skerðing starfshlutfalls]]</f>
        <v>0</v>
      </c>
      <c r="F26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26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26" s="44">
        <f>+Launatafla[[#This Row],[Atvinnuleysisbætur fyrir skerðingu]]+Launatafla[[#This Row],[Laun frá launagreiðanda]]</f>
        <v>0</v>
      </c>
      <c r="I26" s="45">
        <f>-MAX(Launatafla[[#This Row],[Laun með bótum án skerðingar]]-Launatafla[[#This Row],[Meðal heildarlaun sl. 3 mán. fyrir skatta]]*Hámarkshlutfall_af_launum,0)</f>
        <v>0</v>
      </c>
      <c r="J26" s="44">
        <f>-MIN(MAX(Launatafla[[#This Row],[Laun með bótum án skerðingar]]-Hámarkslaun,0),Launatafla[[#This Row],[Atvinnuleysisbætur fyrir skerðingu]])</f>
        <v>0</v>
      </c>
      <c r="K26" s="46">
        <f>+MIN(Launatafla[[#This Row],[Skerðing v/ hámarkshlutfalls]:[Skerðing v/ hámarkslauna]])</f>
        <v>0</v>
      </c>
      <c r="L26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26" s="46">
        <f>+Launatafla[[#This Row],[Atvinnuleysisbætur fyrir skerðingu]]+Launatafla[[#This Row],[Skerðing v/ samtals]]+Launatafla[[#This Row],[Viðbót v/ tryggðra lágmarkslauna]]</f>
        <v>0</v>
      </c>
      <c r="N26" s="44">
        <f>+Launatafla[[#This Row],[Laun frá launagreiðanda]]+Launatafla[[#This Row],[Atvinnuleysisbætur alls]]</f>
        <v>0</v>
      </c>
      <c r="O26" s="47">
        <f>IFERROR(Launatafla[[#This Row],[Heildargreiðsla]]/Launatafla[[#This Row],[Meðal heildarlaun sl. 3 mán. fyrir skatta]],0)</f>
        <v>0</v>
      </c>
    </row>
    <row r="27" spans="1:18" ht="12" customHeight="1" x14ac:dyDescent="0.3">
      <c r="A27" s="39"/>
      <c r="B27" s="40"/>
      <c r="C27" s="41"/>
      <c r="D27" s="42"/>
      <c r="E27" s="43">
        <f>+Launatafla[[#This Row],[Starfshlutfall fyrir]]-Launatafla[[#This Row],[Skerðing starfshlutfalls]]</f>
        <v>0</v>
      </c>
      <c r="F27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27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27" s="44">
        <f>+Launatafla[[#This Row],[Atvinnuleysisbætur fyrir skerðingu]]+Launatafla[[#This Row],[Laun frá launagreiðanda]]</f>
        <v>0</v>
      </c>
      <c r="I27" s="45">
        <f>-MAX(Launatafla[[#This Row],[Laun með bótum án skerðingar]]-Launatafla[[#This Row],[Meðal heildarlaun sl. 3 mán. fyrir skatta]]*Hámarkshlutfall_af_launum,0)</f>
        <v>0</v>
      </c>
      <c r="J27" s="44">
        <f>-MIN(MAX(Launatafla[[#This Row],[Laun með bótum án skerðingar]]-Hámarkslaun,0),Launatafla[[#This Row],[Atvinnuleysisbætur fyrir skerðingu]])</f>
        <v>0</v>
      </c>
      <c r="K27" s="46">
        <f>+MIN(Launatafla[[#This Row],[Skerðing v/ hámarkshlutfalls]:[Skerðing v/ hámarkslauna]])</f>
        <v>0</v>
      </c>
      <c r="L27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27" s="46">
        <f>+Launatafla[[#This Row],[Atvinnuleysisbætur fyrir skerðingu]]+Launatafla[[#This Row],[Skerðing v/ samtals]]+Launatafla[[#This Row],[Viðbót v/ tryggðra lágmarkslauna]]</f>
        <v>0</v>
      </c>
      <c r="N27" s="44">
        <f>+Launatafla[[#This Row],[Laun frá launagreiðanda]]+Launatafla[[#This Row],[Atvinnuleysisbætur alls]]</f>
        <v>0</v>
      </c>
      <c r="O27" s="47">
        <f>IFERROR(Launatafla[[#This Row],[Heildargreiðsla]]/Launatafla[[#This Row],[Meðal heildarlaun sl. 3 mán. fyrir skatta]],0)</f>
        <v>0</v>
      </c>
    </row>
    <row r="28" spans="1:18" ht="12" customHeight="1" x14ac:dyDescent="0.3">
      <c r="A28" s="39"/>
      <c r="B28" s="40"/>
      <c r="C28" s="41"/>
      <c r="D28" s="42"/>
      <c r="E28" s="43">
        <f>+Launatafla[[#This Row],[Starfshlutfall fyrir]]-Launatafla[[#This Row],[Skerðing starfshlutfalls]]</f>
        <v>0</v>
      </c>
      <c r="F28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28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28" s="44">
        <f>+Launatafla[[#This Row],[Atvinnuleysisbætur fyrir skerðingu]]+Launatafla[[#This Row],[Laun frá launagreiðanda]]</f>
        <v>0</v>
      </c>
      <c r="I28" s="45">
        <f>-MAX(Launatafla[[#This Row],[Laun með bótum án skerðingar]]-Launatafla[[#This Row],[Meðal heildarlaun sl. 3 mán. fyrir skatta]]*Hámarkshlutfall_af_launum,0)</f>
        <v>0</v>
      </c>
      <c r="J28" s="44">
        <f>-MIN(MAX(Launatafla[[#This Row],[Laun með bótum án skerðingar]]-Hámarkslaun,0),Launatafla[[#This Row],[Atvinnuleysisbætur fyrir skerðingu]])</f>
        <v>0</v>
      </c>
      <c r="K28" s="46">
        <f>+MIN(Launatafla[[#This Row],[Skerðing v/ hámarkshlutfalls]:[Skerðing v/ hámarkslauna]])</f>
        <v>0</v>
      </c>
      <c r="L28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28" s="46">
        <f>+Launatafla[[#This Row],[Atvinnuleysisbætur fyrir skerðingu]]+Launatafla[[#This Row],[Skerðing v/ samtals]]+Launatafla[[#This Row],[Viðbót v/ tryggðra lágmarkslauna]]</f>
        <v>0</v>
      </c>
      <c r="N28" s="44">
        <f>+Launatafla[[#This Row],[Laun frá launagreiðanda]]+Launatafla[[#This Row],[Atvinnuleysisbætur alls]]</f>
        <v>0</v>
      </c>
      <c r="O28" s="47">
        <f>IFERROR(Launatafla[[#This Row],[Heildargreiðsla]]/Launatafla[[#This Row],[Meðal heildarlaun sl. 3 mán. fyrir skatta]],0)</f>
        <v>0</v>
      </c>
    </row>
    <row r="29" spans="1:18" ht="12" customHeight="1" x14ac:dyDescent="0.3">
      <c r="A29" s="39"/>
      <c r="B29" s="40"/>
      <c r="C29" s="41"/>
      <c r="D29" s="42"/>
      <c r="E29" s="43">
        <f>+Launatafla[[#This Row],[Starfshlutfall fyrir]]-Launatafla[[#This Row],[Skerðing starfshlutfalls]]</f>
        <v>0</v>
      </c>
      <c r="F29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29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29" s="44">
        <f>+Launatafla[[#This Row],[Atvinnuleysisbætur fyrir skerðingu]]+Launatafla[[#This Row],[Laun frá launagreiðanda]]</f>
        <v>0</v>
      </c>
      <c r="I29" s="45">
        <f>-MAX(Launatafla[[#This Row],[Laun með bótum án skerðingar]]-Launatafla[[#This Row],[Meðal heildarlaun sl. 3 mán. fyrir skatta]]*Hámarkshlutfall_af_launum,0)</f>
        <v>0</v>
      </c>
      <c r="J29" s="44">
        <f>-MIN(MAX(Launatafla[[#This Row],[Laun með bótum án skerðingar]]-Hámarkslaun,0),Launatafla[[#This Row],[Atvinnuleysisbætur fyrir skerðingu]])</f>
        <v>0</v>
      </c>
      <c r="K29" s="46">
        <f>+MIN(Launatafla[[#This Row],[Skerðing v/ hámarkshlutfalls]:[Skerðing v/ hámarkslauna]])</f>
        <v>0</v>
      </c>
      <c r="L29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29" s="46">
        <f>+Launatafla[[#This Row],[Atvinnuleysisbætur fyrir skerðingu]]+Launatafla[[#This Row],[Skerðing v/ samtals]]+Launatafla[[#This Row],[Viðbót v/ tryggðra lágmarkslauna]]</f>
        <v>0</v>
      </c>
      <c r="N29" s="44">
        <f>+Launatafla[[#This Row],[Laun frá launagreiðanda]]+Launatafla[[#This Row],[Atvinnuleysisbætur alls]]</f>
        <v>0</v>
      </c>
      <c r="O29" s="47">
        <f>IFERROR(Launatafla[[#This Row],[Heildargreiðsla]]/Launatafla[[#This Row],[Meðal heildarlaun sl. 3 mán. fyrir skatta]],0)</f>
        <v>0</v>
      </c>
    </row>
    <row r="30" spans="1:18" ht="12" customHeight="1" x14ac:dyDescent="0.3">
      <c r="A30" s="39"/>
      <c r="B30" s="40"/>
      <c r="C30" s="41"/>
      <c r="D30" s="42"/>
      <c r="E30" s="43">
        <f>+Launatafla[[#This Row],[Starfshlutfall fyrir]]-Launatafla[[#This Row],[Skerðing starfshlutfalls]]</f>
        <v>0</v>
      </c>
      <c r="F30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30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30" s="44">
        <f>+Launatafla[[#This Row],[Atvinnuleysisbætur fyrir skerðingu]]+Launatafla[[#This Row],[Laun frá launagreiðanda]]</f>
        <v>0</v>
      </c>
      <c r="I30" s="45">
        <f>-MAX(Launatafla[[#This Row],[Laun með bótum án skerðingar]]-Launatafla[[#This Row],[Meðal heildarlaun sl. 3 mán. fyrir skatta]]*Hámarkshlutfall_af_launum,0)</f>
        <v>0</v>
      </c>
      <c r="J30" s="44">
        <f>-MIN(MAX(Launatafla[[#This Row],[Laun með bótum án skerðingar]]-Hámarkslaun,0),Launatafla[[#This Row],[Atvinnuleysisbætur fyrir skerðingu]])</f>
        <v>0</v>
      </c>
      <c r="K30" s="46">
        <f>+MIN(Launatafla[[#This Row],[Skerðing v/ hámarkshlutfalls]:[Skerðing v/ hámarkslauna]])</f>
        <v>0</v>
      </c>
      <c r="L30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30" s="46">
        <f>+Launatafla[[#This Row],[Atvinnuleysisbætur fyrir skerðingu]]+Launatafla[[#This Row],[Skerðing v/ samtals]]+Launatafla[[#This Row],[Viðbót v/ tryggðra lágmarkslauna]]</f>
        <v>0</v>
      </c>
      <c r="N30" s="44">
        <f>+Launatafla[[#This Row],[Laun frá launagreiðanda]]+Launatafla[[#This Row],[Atvinnuleysisbætur alls]]</f>
        <v>0</v>
      </c>
      <c r="O30" s="47">
        <f>IFERROR(Launatafla[[#This Row],[Heildargreiðsla]]/Launatafla[[#This Row],[Meðal heildarlaun sl. 3 mán. fyrir skatta]],0)</f>
        <v>0</v>
      </c>
    </row>
    <row r="31" spans="1:18" ht="12" customHeight="1" x14ac:dyDescent="0.3">
      <c r="A31" s="39"/>
      <c r="B31" s="40"/>
      <c r="C31" s="41"/>
      <c r="D31" s="42"/>
      <c r="E31" s="43">
        <f>+Launatafla[[#This Row],[Starfshlutfall fyrir]]-Launatafla[[#This Row],[Skerðing starfshlutfalls]]</f>
        <v>0</v>
      </c>
      <c r="F31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31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31" s="44">
        <f>+Launatafla[[#This Row],[Atvinnuleysisbætur fyrir skerðingu]]+Launatafla[[#This Row],[Laun frá launagreiðanda]]</f>
        <v>0</v>
      </c>
      <c r="I31" s="45">
        <f>-MAX(Launatafla[[#This Row],[Laun með bótum án skerðingar]]-Launatafla[[#This Row],[Meðal heildarlaun sl. 3 mán. fyrir skatta]]*Hámarkshlutfall_af_launum,0)</f>
        <v>0</v>
      </c>
      <c r="J31" s="44">
        <f>-MIN(MAX(Launatafla[[#This Row],[Laun með bótum án skerðingar]]-Hámarkslaun,0),Launatafla[[#This Row],[Atvinnuleysisbætur fyrir skerðingu]])</f>
        <v>0</v>
      </c>
      <c r="K31" s="46">
        <f>+MIN(Launatafla[[#This Row],[Skerðing v/ hámarkshlutfalls]:[Skerðing v/ hámarkslauna]])</f>
        <v>0</v>
      </c>
      <c r="L31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31" s="46">
        <f>+Launatafla[[#This Row],[Atvinnuleysisbætur fyrir skerðingu]]+Launatafla[[#This Row],[Skerðing v/ samtals]]+Launatafla[[#This Row],[Viðbót v/ tryggðra lágmarkslauna]]</f>
        <v>0</v>
      </c>
      <c r="N31" s="44">
        <f>+Launatafla[[#This Row],[Laun frá launagreiðanda]]+Launatafla[[#This Row],[Atvinnuleysisbætur alls]]</f>
        <v>0</v>
      </c>
      <c r="O31" s="47">
        <f>IFERROR(Launatafla[[#This Row],[Heildargreiðsla]]/Launatafla[[#This Row],[Meðal heildarlaun sl. 3 mán. fyrir skatta]],0)</f>
        <v>0</v>
      </c>
    </row>
    <row r="32" spans="1:18" ht="12" customHeight="1" x14ac:dyDescent="0.3">
      <c r="A32" s="39"/>
      <c r="B32" s="40"/>
      <c r="C32" s="41"/>
      <c r="D32" s="42"/>
      <c r="E32" s="43">
        <f>+Launatafla[[#This Row],[Starfshlutfall fyrir]]-Launatafla[[#This Row],[Skerðing starfshlutfalls]]</f>
        <v>0</v>
      </c>
      <c r="F32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32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32" s="44">
        <f>+Launatafla[[#This Row],[Atvinnuleysisbætur fyrir skerðingu]]+Launatafla[[#This Row],[Laun frá launagreiðanda]]</f>
        <v>0</v>
      </c>
      <c r="I32" s="45">
        <f>-MAX(Launatafla[[#This Row],[Laun með bótum án skerðingar]]-Launatafla[[#This Row],[Meðal heildarlaun sl. 3 mán. fyrir skatta]]*Hámarkshlutfall_af_launum,0)</f>
        <v>0</v>
      </c>
      <c r="J32" s="44">
        <f>-MIN(MAX(Launatafla[[#This Row],[Laun með bótum án skerðingar]]-Hámarkslaun,0),Launatafla[[#This Row],[Atvinnuleysisbætur fyrir skerðingu]])</f>
        <v>0</v>
      </c>
      <c r="K32" s="46">
        <f>+MIN(Launatafla[[#This Row],[Skerðing v/ hámarkshlutfalls]:[Skerðing v/ hámarkslauna]])</f>
        <v>0</v>
      </c>
      <c r="L32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32" s="46">
        <f>+Launatafla[[#This Row],[Atvinnuleysisbætur fyrir skerðingu]]+Launatafla[[#This Row],[Skerðing v/ samtals]]+Launatafla[[#This Row],[Viðbót v/ tryggðra lágmarkslauna]]</f>
        <v>0</v>
      </c>
      <c r="N32" s="44">
        <f>+Launatafla[[#This Row],[Laun frá launagreiðanda]]+Launatafla[[#This Row],[Atvinnuleysisbætur alls]]</f>
        <v>0</v>
      </c>
      <c r="O32" s="47">
        <f>IFERROR(Launatafla[[#This Row],[Heildargreiðsla]]/Launatafla[[#This Row],[Meðal heildarlaun sl. 3 mán. fyrir skatta]],0)</f>
        <v>0</v>
      </c>
    </row>
    <row r="33" spans="1:15" ht="12" customHeight="1" x14ac:dyDescent="0.3">
      <c r="A33" s="39"/>
      <c r="B33" s="40"/>
      <c r="C33" s="41"/>
      <c r="D33" s="42"/>
      <c r="E33" s="43">
        <f>+Launatafla[[#This Row],[Starfshlutfall fyrir]]-Launatafla[[#This Row],[Skerðing starfshlutfalls]]</f>
        <v>0</v>
      </c>
      <c r="F33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33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33" s="44">
        <f>+Launatafla[[#This Row],[Atvinnuleysisbætur fyrir skerðingu]]+Launatafla[[#This Row],[Laun frá launagreiðanda]]</f>
        <v>0</v>
      </c>
      <c r="I33" s="45">
        <f>-MAX(Launatafla[[#This Row],[Laun með bótum án skerðingar]]-Launatafla[[#This Row],[Meðal heildarlaun sl. 3 mán. fyrir skatta]]*Hámarkshlutfall_af_launum,0)</f>
        <v>0</v>
      </c>
      <c r="J33" s="44">
        <f>-MIN(MAX(Launatafla[[#This Row],[Laun með bótum án skerðingar]]-Hámarkslaun,0),Launatafla[[#This Row],[Atvinnuleysisbætur fyrir skerðingu]])</f>
        <v>0</v>
      </c>
      <c r="K33" s="46">
        <f>+MIN(Launatafla[[#This Row],[Skerðing v/ hámarkshlutfalls]:[Skerðing v/ hámarkslauna]])</f>
        <v>0</v>
      </c>
      <c r="L33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33" s="46">
        <f>+Launatafla[[#This Row],[Atvinnuleysisbætur fyrir skerðingu]]+Launatafla[[#This Row],[Skerðing v/ samtals]]+Launatafla[[#This Row],[Viðbót v/ tryggðra lágmarkslauna]]</f>
        <v>0</v>
      </c>
      <c r="N33" s="44">
        <f>+Launatafla[[#This Row],[Laun frá launagreiðanda]]+Launatafla[[#This Row],[Atvinnuleysisbætur alls]]</f>
        <v>0</v>
      </c>
      <c r="O33" s="47">
        <f>IFERROR(Launatafla[[#This Row],[Heildargreiðsla]]/Launatafla[[#This Row],[Meðal heildarlaun sl. 3 mán. fyrir skatta]],0)</f>
        <v>0</v>
      </c>
    </row>
    <row r="34" spans="1:15" ht="12" customHeight="1" x14ac:dyDescent="0.3">
      <c r="A34" s="39"/>
      <c r="B34" s="40"/>
      <c r="C34" s="41"/>
      <c r="D34" s="42"/>
      <c r="E34" s="43">
        <f>+Launatafla[[#This Row],[Starfshlutfall fyrir]]-Launatafla[[#This Row],[Skerðing starfshlutfalls]]</f>
        <v>0</v>
      </c>
      <c r="F34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34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34" s="44">
        <f>+Launatafla[[#This Row],[Atvinnuleysisbætur fyrir skerðingu]]+Launatafla[[#This Row],[Laun frá launagreiðanda]]</f>
        <v>0</v>
      </c>
      <c r="I34" s="45">
        <f>-MAX(Launatafla[[#This Row],[Laun með bótum án skerðingar]]-Launatafla[[#This Row],[Meðal heildarlaun sl. 3 mán. fyrir skatta]]*Hámarkshlutfall_af_launum,0)</f>
        <v>0</v>
      </c>
      <c r="J34" s="44">
        <f>-MIN(MAX(Launatafla[[#This Row],[Laun með bótum án skerðingar]]-Hámarkslaun,0),Launatafla[[#This Row],[Atvinnuleysisbætur fyrir skerðingu]])</f>
        <v>0</v>
      </c>
      <c r="K34" s="46">
        <f>+MIN(Launatafla[[#This Row],[Skerðing v/ hámarkshlutfalls]:[Skerðing v/ hámarkslauna]])</f>
        <v>0</v>
      </c>
      <c r="L34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34" s="46">
        <f>+Launatafla[[#This Row],[Atvinnuleysisbætur fyrir skerðingu]]+Launatafla[[#This Row],[Skerðing v/ samtals]]+Launatafla[[#This Row],[Viðbót v/ tryggðra lágmarkslauna]]</f>
        <v>0</v>
      </c>
      <c r="N34" s="44">
        <f>+Launatafla[[#This Row],[Laun frá launagreiðanda]]+Launatafla[[#This Row],[Atvinnuleysisbætur alls]]</f>
        <v>0</v>
      </c>
      <c r="O34" s="47">
        <f>IFERROR(Launatafla[[#This Row],[Heildargreiðsla]]/Launatafla[[#This Row],[Meðal heildarlaun sl. 3 mán. fyrir skatta]],0)</f>
        <v>0</v>
      </c>
    </row>
    <row r="35" spans="1:15" ht="12" customHeight="1" x14ac:dyDescent="0.3">
      <c r="A35" s="39"/>
      <c r="B35" s="40"/>
      <c r="C35" s="41"/>
      <c r="D35" s="42"/>
      <c r="E35" s="43">
        <f>+Launatafla[[#This Row],[Starfshlutfall fyrir]]-Launatafla[[#This Row],[Skerðing starfshlutfalls]]</f>
        <v>0</v>
      </c>
      <c r="F35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35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35" s="44">
        <f>+Launatafla[[#This Row],[Atvinnuleysisbætur fyrir skerðingu]]+Launatafla[[#This Row],[Laun frá launagreiðanda]]</f>
        <v>0</v>
      </c>
      <c r="I35" s="45">
        <f>-MAX(Launatafla[[#This Row],[Laun með bótum án skerðingar]]-Launatafla[[#This Row],[Meðal heildarlaun sl. 3 mán. fyrir skatta]]*Hámarkshlutfall_af_launum,0)</f>
        <v>0</v>
      </c>
      <c r="J35" s="44">
        <f>-MIN(MAX(Launatafla[[#This Row],[Laun með bótum án skerðingar]]-Hámarkslaun,0),Launatafla[[#This Row],[Atvinnuleysisbætur fyrir skerðingu]])</f>
        <v>0</v>
      </c>
      <c r="K35" s="46">
        <f>+MIN(Launatafla[[#This Row],[Skerðing v/ hámarkshlutfalls]:[Skerðing v/ hámarkslauna]])</f>
        <v>0</v>
      </c>
      <c r="L35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35" s="46">
        <f>+Launatafla[[#This Row],[Atvinnuleysisbætur fyrir skerðingu]]+Launatafla[[#This Row],[Skerðing v/ samtals]]+Launatafla[[#This Row],[Viðbót v/ tryggðra lágmarkslauna]]</f>
        <v>0</v>
      </c>
      <c r="N35" s="44">
        <f>+Launatafla[[#This Row],[Laun frá launagreiðanda]]+Launatafla[[#This Row],[Atvinnuleysisbætur alls]]</f>
        <v>0</v>
      </c>
      <c r="O35" s="47">
        <f>IFERROR(Launatafla[[#This Row],[Heildargreiðsla]]/Launatafla[[#This Row],[Meðal heildarlaun sl. 3 mán. fyrir skatta]],0)</f>
        <v>0</v>
      </c>
    </row>
    <row r="36" spans="1:15" ht="12" customHeight="1" x14ac:dyDescent="0.3">
      <c r="A36" s="39"/>
      <c r="B36" s="40"/>
      <c r="C36" s="41"/>
      <c r="D36" s="42"/>
      <c r="E36" s="43">
        <f>+Launatafla[[#This Row],[Starfshlutfall fyrir]]-Launatafla[[#This Row],[Skerðing starfshlutfalls]]</f>
        <v>0</v>
      </c>
      <c r="F36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36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36" s="44">
        <f>+Launatafla[[#This Row],[Atvinnuleysisbætur fyrir skerðingu]]+Launatafla[[#This Row],[Laun frá launagreiðanda]]</f>
        <v>0</v>
      </c>
      <c r="I36" s="45">
        <f>-MAX(Launatafla[[#This Row],[Laun með bótum án skerðingar]]-Launatafla[[#This Row],[Meðal heildarlaun sl. 3 mán. fyrir skatta]]*Hámarkshlutfall_af_launum,0)</f>
        <v>0</v>
      </c>
      <c r="J36" s="44">
        <f>-MIN(MAX(Launatafla[[#This Row],[Laun með bótum án skerðingar]]-Hámarkslaun,0),Launatafla[[#This Row],[Atvinnuleysisbætur fyrir skerðingu]])</f>
        <v>0</v>
      </c>
      <c r="K36" s="46">
        <f>+MIN(Launatafla[[#This Row],[Skerðing v/ hámarkshlutfalls]:[Skerðing v/ hámarkslauna]])</f>
        <v>0</v>
      </c>
      <c r="L36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36" s="46">
        <f>+Launatafla[[#This Row],[Atvinnuleysisbætur fyrir skerðingu]]+Launatafla[[#This Row],[Skerðing v/ samtals]]+Launatafla[[#This Row],[Viðbót v/ tryggðra lágmarkslauna]]</f>
        <v>0</v>
      </c>
      <c r="N36" s="44">
        <f>+Launatafla[[#This Row],[Laun frá launagreiðanda]]+Launatafla[[#This Row],[Atvinnuleysisbætur alls]]</f>
        <v>0</v>
      </c>
      <c r="O36" s="47">
        <f>IFERROR(Launatafla[[#This Row],[Heildargreiðsla]]/Launatafla[[#This Row],[Meðal heildarlaun sl. 3 mán. fyrir skatta]],0)</f>
        <v>0</v>
      </c>
    </row>
    <row r="37" spans="1:15" ht="12" customHeight="1" x14ac:dyDescent="0.3">
      <c r="A37" s="39"/>
      <c r="B37" s="40"/>
      <c r="C37" s="41"/>
      <c r="D37" s="42"/>
      <c r="E37" s="43">
        <f>+Launatafla[[#This Row],[Starfshlutfall fyrir]]-Launatafla[[#This Row],[Skerðing starfshlutfalls]]</f>
        <v>0</v>
      </c>
      <c r="F37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37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37" s="44">
        <f>+Launatafla[[#This Row],[Atvinnuleysisbætur fyrir skerðingu]]+Launatafla[[#This Row],[Laun frá launagreiðanda]]</f>
        <v>0</v>
      </c>
      <c r="I37" s="45">
        <f>-MAX(Launatafla[[#This Row],[Laun með bótum án skerðingar]]-Launatafla[[#This Row],[Meðal heildarlaun sl. 3 mán. fyrir skatta]]*Hámarkshlutfall_af_launum,0)</f>
        <v>0</v>
      </c>
      <c r="J37" s="44">
        <f>-MIN(MAX(Launatafla[[#This Row],[Laun með bótum án skerðingar]]-Hámarkslaun,0),Launatafla[[#This Row],[Atvinnuleysisbætur fyrir skerðingu]])</f>
        <v>0</v>
      </c>
      <c r="K37" s="46">
        <f>+MIN(Launatafla[[#This Row],[Skerðing v/ hámarkshlutfalls]:[Skerðing v/ hámarkslauna]])</f>
        <v>0</v>
      </c>
      <c r="L37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37" s="46">
        <f>+Launatafla[[#This Row],[Atvinnuleysisbætur fyrir skerðingu]]+Launatafla[[#This Row],[Skerðing v/ samtals]]+Launatafla[[#This Row],[Viðbót v/ tryggðra lágmarkslauna]]</f>
        <v>0</v>
      </c>
      <c r="N37" s="44">
        <f>+Launatafla[[#This Row],[Laun frá launagreiðanda]]+Launatafla[[#This Row],[Atvinnuleysisbætur alls]]</f>
        <v>0</v>
      </c>
      <c r="O37" s="47">
        <f>IFERROR(Launatafla[[#This Row],[Heildargreiðsla]]/Launatafla[[#This Row],[Meðal heildarlaun sl. 3 mán. fyrir skatta]],0)</f>
        <v>0</v>
      </c>
    </row>
    <row r="38" spans="1:15" ht="12" customHeight="1" x14ac:dyDescent="0.3">
      <c r="A38" s="39"/>
      <c r="B38" s="40"/>
      <c r="C38" s="41"/>
      <c r="D38" s="42"/>
      <c r="E38" s="43">
        <f>+Launatafla[[#This Row],[Starfshlutfall fyrir]]-Launatafla[[#This Row],[Skerðing starfshlutfalls]]</f>
        <v>0</v>
      </c>
      <c r="F38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38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38" s="44">
        <f>+Launatafla[[#This Row],[Atvinnuleysisbætur fyrir skerðingu]]+Launatafla[[#This Row],[Laun frá launagreiðanda]]</f>
        <v>0</v>
      </c>
      <c r="I38" s="45">
        <f>-MAX(Launatafla[[#This Row],[Laun með bótum án skerðingar]]-Launatafla[[#This Row],[Meðal heildarlaun sl. 3 mán. fyrir skatta]]*Hámarkshlutfall_af_launum,0)</f>
        <v>0</v>
      </c>
      <c r="J38" s="44">
        <f>-MIN(MAX(Launatafla[[#This Row],[Laun með bótum án skerðingar]]-Hámarkslaun,0),Launatafla[[#This Row],[Atvinnuleysisbætur fyrir skerðingu]])</f>
        <v>0</v>
      </c>
      <c r="K38" s="46">
        <f>+MIN(Launatafla[[#This Row],[Skerðing v/ hámarkshlutfalls]:[Skerðing v/ hámarkslauna]])</f>
        <v>0</v>
      </c>
      <c r="L38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38" s="46">
        <f>+Launatafla[[#This Row],[Atvinnuleysisbætur fyrir skerðingu]]+Launatafla[[#This Row],[Skerðing v/ samtals]]+Launatafla[[#This Row],[Viðbót v/ tryggðra lágmarkslauna]]</f>
        <v>0</v>
      </c>
      <c r="N38" s="44">
        <f>+Launatafla[[#This Row],[Laun frá launagreiðanda]]+Launatafla[[#This Row],[Atvinnuleysisbætur alls]]</f>
        <v>0</v>
      </c>
      <c r="O38" s="47">
        <f>IFERROR(Launatafla[[#This Row],[Heildargreiðsla]]/Launatafla[[#This Row],[Meðal heildarlaun sl. 3 mán. fyrir skatta]],0)</f>
        <v>0</v>
      </c>
    </row>
    <row r="39" spans="1:15" ht="12" customHeight="1" x14ac:dyDescent="0.3">
      <c r="A39" s="39"/>
      <c r="B39" s="40"/>
      <c r="C39" s="41"/>
      <c r="D39" s="42"/>
      <c r="E39" s="43">
        <f>+Launatafla[[#This Row],[Starfshlutfall fyrir]]-Launatafla[[#This Row],[Skerðing starfshlutfalls]]</f>
        <v>0</v>
      </c>
      <c r="F39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39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39" s="44">
        <f>+Launatafla[[#This Row],[Atvinnuleysisbætur fyrir skerðingu]]+Launatafla[[#This Row],[Laun frá launagreiðanda]]</f>
        <v>0</v>
      </c>
      <c r="I39" s="45">
        <f>-MAX(Launatafla[[#This Row],[Laun með bótum án skerðingar]]-Launatafla[[#This Row],[Meðal heildarlaun sl. 3 mán. fyrir skatta]]*Hámarkshlutfall_af_launum,0)</f>
        <v>0</v>
      </c>
      <c r="J39" s="44">
        <f>-MIN(MAX(Launatafla[[#This Row],[Laun með bótum án skerðingar]]-Hámarkslaun,0),Launatafla[[#This Row],[Atvinnuleysisbætur fyrir skerðingu]])</f>
        <v>0</v>
      </c>
      <c r="K39" s="46">
        <f>+MIN(Launatafla[[#This Row],[Skerðing v/ hámarkshlutfalls]:[Skerðing v/ hámarkslauna]])</f>
        <v>0</v>
      </c>
      <c r="L39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39" s="46">
        <f>+Launatafla[[#This Row],[Atvinnuleysisbætur fyrir skerðingu]]+Launatafla[[#This Row],[Skerðing v/ samtals]]+Launatafla[[#This Row],[Viðbót v/ tryggðra lágmarkslauna]]</f>
        <v>0</v>
      </c>
      <c r="N39" s="44">
        <f>+Launatafla[[#This Row],[Laun frá launagreiðanda]]+Launatafla[[#This Row],[Atvinnuleysisbætur alls]]</f>
        <v>0</v>
      </c>
      <c r="O39" s="47">
        <f>IFERROR(Launatafla[[#This Row],[Heildargreiðsla]]/Launatafla[[#This Row],[Meðal heildarlaun sl. 3 mán. fyrir skatta]],0)</f>
        <v>0</v>
      </c>
    </row>
    <row r="40" spans="1:15" ht="12" customHeight="1" x14ac:dyDescent="0.3">
      <c r="A40" s="39"/>
      <c r="B40" s="40"/>
      <c r="C40" s="41"/>
      <c r="D40" s="42"/>
      <c r="E40" s="43">
        <f>+Launatafla[[#This Row],[Starfshlutfall fyrir]]-Launatafla[[#This Row],[Skerðing starfshlutfalls]]</f>
        <v>0</v>
      </c>
      <c r="F40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40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40" s="44">
        <f>+Launatafla[[#This Row],[Atvinnuleysisbætur fyrir skerðingu]]+Launatafla[[#This Row],[Laun frá launagreiðanda]]</f>
        <v>0</v>
      </c>
      <c r="I40" s="45">
        <f>-MAX(Launatafla[[#This Row],[Laun með bótum án skerðingar]]-Launatafla[[#This Row],[Meðal heildarlaun sl. 3 mán. fyrir skatta]]*Hámarkshlutfall_af_launum,0)</f>
        <v>0</v>
      </c>
      <c r="J40" s="44">
        <f>-MIN(MAX(Launatafla[[#This Row],[Laun með bótum án skerðingar]]-Hámarkslaun,0),Launatafla[[#This Row],[Atvinnuleysisbætur fyrir skerðingu]])</f>
        <v>0</v>
      </c>
      <c r="K40" s="46">
        <f>+MIN(Launatafla[[#This Row],[Skerðing v/ hámarkshlutfalls]:[Skerðing v/ hámarkslauna]])</f>
        <v>0</v>
      </c>
      <c r="L40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40" s="46">
        <f>+Launatafla[[#This Row],[Atvinnuleysisbætur fyrir skerðingu]]+Launatafla[[#This Row],[Skerðing v/ samtals]]+Launatafla[[#This Row],[Viðbót v/ tryggðra lágmarkslauna]]</f>
        <v>0</v>
      </c>
      <c r="N40" s="44">
        <f>+Launatafla[[#This Row],[Laun frá launagreiðanda]]+Launatafla[[#This Row],[Atvinnuleysisbætur alls]]</f>
        <v>0</v>
      </c>
      <c r="O40" s="47">
        <f>IFERROR(Launatafla[[#This Row],[Heildargreiðsla]]/Launatafla[[#This Row],[Meðal heildarlaun sl. 3 mán. fyrir skatta]],0)</f>
        <v>0</v>
      </c>
    </row>
    <row r="41" spans="1:15" ht="12" customHeight="1" x14ac:dyDescent="0.3">
      <c r="A41" s="39"/>
      <c r="B41" s="40"/>
      <c r="C41" s="41"/>
      <c r="D41" s="42"/>
      <c r="E41" s="43">
        <f>+Launatafla[[#This Row],[Starfshlutfall fyrir]]-Launatafla[[#This Row],[Skerðing starfshlutfalls]]</f>
        <v>0</v>
      </c>
      <c r="F41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41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41" s="44">
        <f>+Launatafla[[#This Row],[Atvinnuleysisbætur fyrir skerðingu]]+Launatafla[[#This Row],[Laun frá launagreiðanda]]</f>
        <v>0</v>
      </c>
      <c r="I41" s="45">
        <f>-MAX(Launatafla[[#This Row],[Laun með bótum án skerðingar]]-Launatafla[[#This Row],[Meðal heildarlaun sl. 3 mán. fyrir skatta]]*Hámarkshlutfall_af_launum,0)</f>
        <v>0</v>
      </c>
      <c r="J41" s="44">
        <f>-MIN(MAX(Launatafla[[#This Row],[Laun með bótum án skerðingar]]-Hámarkslaun,0),Launatafla[[#This Row],[Atvinnuleysisbætur fyrir skerðingu]])</f>
        <v>0</v>
      </c>
      <c r="K41" s="46">
        <f>+MIN(Launatafla[[#This Row],[Skerðing v/ hámarkshlutfalls]:[Skerðing v/ hámarkslauna]])</f>
        <v>0</v>
      </c>
      <c r="L41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41" s="46">
        <f>+Launatafla[[#This Row],[Atvinnuleysisbætur fyrir skerðingu]]+Launatafla[[#This Row],[Skerðing v/ samtals]]+Launatafla[[#This Row],[Viðbót v/ tryggðra lágmarkslauna]]</f>
        <v>0</v>
      </c>
      <c r="N41" s="44">
        <f>+Launatafla[[#This Row],[Laun frá launagreiðanda]]+Launatafla[[#This Row],[Atvinnuleysisbætur alls]]</f>
        <v>0</v>
      </c>
      <c r="O41" s="47">
        <f>IFERROR(Launatafla[[#This Row],[Heildargreiðsla]]/Launatafla[[#This Row],[Meðal heildarlaun sl. 3 mán. fyrir skatta]],0)</f>
        <v>0</v>
      </c>
    </row>
    <row r="42" spans="1:15" ht="12" customHeight="1" x14ac:dyDescent="0.3">
      <c r="A42" s="39"/>
      <c r="B42" s="40"/>
      <c r="C42" s="41"/>
      <c r="D42" s="42"/>
      <c r="E42" s="43">
        <f>+Launatafla[[#This Row],[Starfshlutfall fyrir]]-Launatafla[[#This Row],[Skerðing starfshlutfalls]]</f>
        <v>0</v>
      </c>
      <c r="F42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42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42" s="44">
        <f>+Launatafla[[#This Row],[Atvinnuleysisbætur fyrir skerðingu]]+Launatafla[[#This Row],[Laun frá launagreiðanda]]</f>
        <v>0</v>
      </c>
      <c r="I42" s="45">
        <f>-MAX(Launatafla[[#This Row],[Laun með bótum án skerðingar]]-Launatafla[[#This Row],[Meðal heildarlaun sl. 3 mán. fyrir skatta]]*Hámarkshlutfall_af_launum,0)</f>
        <v>0</v>
      </c>
      <c r="J42" s="44">
        <f>-MIN(MAX(Launatafla[[#This Row],[Laun með bótum án skerðingar]]-Hámarkslaun,0),Launatafla[[#This Row],[Atvinnuleysisbætur fyrir skerðingu]])</f>
        <v>0</v>
      </c>
      <c r="K42" s="46">
        <f>+MIN(Launatafla[[#This Row],[Skerðing v/ hámarkshlutfalls]:[Skerðing v/ hámarkslauna]])</f>
        <v>0</v>
      </c>
      <c r="L42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42" s="46">
        <f>+Launatafla[[#This Row],[Atvinnuleysisbætur fyrir skerðingu]]+Launatafla[[#This Row],[Skerðing v/ samtals]]+Launatafla[[#This Row],[Viðbót v/ tryggðra lágmarkslauna]]</f>
        <v>0</v>
      </c>
      <c r="N42" s="44">
        <f>+Launatafla[[#This Row],[Laun frá launagreiðanda]]+Launatafla[[#This Row],[Atvinnuleysisbætur alls]]</f>
        <v>0</v>
      </c>
      <c r="O42" s="47">
        <f>IFERROR(Launatafla[[#This Row],[Heildargreiðsla]]/Launatafla[[#This Row],[Meðal heildarlaun sl. 3 mán. fyrir skatta]],0)</f>
        <v>0</v>
      </c>
    </row>
    <row r="43" spans="1:15" ht="12" customHeight="1" x14ac:dyDescent="0.3">
      <c r="A43" s="39"/>
      <c r="B43" s="40"/>
      <c r="C43" s="41"/>
      <c r="D43" s="42"/>
      <c r="E43" s="43">
        <f>+Launatafla[[#This Row],[Starfshlutfall fyrir]]-Launatafla[[#This Row],[Skerðing starfshlutfalls]]</f>
        <v>0</v>
      </c>
      <c r="F43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43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43" s="44">
        <f>+Launatafla[[#This Row],[Atvinnuleysisbætur fyrir skerðingu]]+Launatafla[[#This Row],[Laun frá launagreiðanda]]</f>
        <v>0</v>
      </c>
      <c r="I43" s="45">
        <f>-MAX(Launatafla[[#This Row],[Laun með bótum án skerðingar]]-Launatafla[[#This Row],[Meðal heildarlaun sl. 3 mán. fyrir skatta]]*Hámarkshlutfall_af_launum,0)</f>
        <v>0</v>
      </c>
      <c r="J43" s="44">
        <f>-MIN(MAX(Launatafla[[#This Row],[Laun með bótum án skerðingar]]-Hámarkslaun,0),Launatafla[[#This Row],[Atvinnuleysisbætur fyrir skerðingu]])</f>
        <v>0</v>
      </c>
      <c r="K43" s="46">
        <f>+MIN(Launatafla[[#This Row],[Skerðing v/ hámarkshlutfalls]:[Skerðing v/ hámarkslauna]])</f>
        <v>0</v>
      </c>
      <c r="L43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43" s="46">
        <f>+Launatafla[[#This Row],[Atvinnuleysisbætur fyrir skerðingu]]+Launatafla[[#This Row],[Skerðing v/ samtals]]+Launatafla[[#This Row],[Viðbót v/ tryggðra lágmarkslauna]]</f>
        <v>0</v>
      </c>
      <c r="N43" s="44">
        <f>+Launatafla[[#This Row],[Laun frá launagreiðanda]]+Launatafla[[#This Row],[Atvinnuleysisbætur alls]]</f>
        <v>0</v>
      </c>
      <c r="O43" s="47">
        <f>IFERROR(Launatafla[[#This Row],[Heildargreiðsla]]/Launatafla[[#This Row],[Meðal heildarlaun sl. 3 mán. fyrir skatta]],0)</f>
        <v>0</v>
      </c>
    </row>
    <row r="44" spans="1:15" ht="12" customHeight="1" x14ac:dyDescent="0.3">
      <c r="A44" s="39"/>
      <c r="B44" s="40"/>
      <c r="C44" s="41"/>
      <c r="D44" s="42"/>
      <c r="E44" s="43">
        <f>+Launatafla[[#This Row],[Starfshlutfall fyrir]]-Launatafla[[#This Row],[Skerðing starfshlutfalls]]</f>
        <v>0</v>
      </c>
      <c r="F44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44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44" s="44">
        <f>+Launatafla[[#This Row],[Atvinnuleysisbætur fyrir skerðingu]]+Launatafla[[#This Row],[Laun frá launagreiðanda]]</f>
        <v>0</v>
      </c>
      <c r="I44" s="45">
        <f>-MAX(Launatafla[[#This Row],[Laun með bótum án skerðingar]]-Launatafla[[#This Row],[Meðal heildarlaun sl. 3 mán. fyrir skatta]]*Hámarkshlutfall_af_launum,0)</f>
        <v>0</v>
      </c>
      <c r="J44" s="44">
        <f>-MIN(MAX(Launatafla[[#This Row],[Laun með bótum án skerðingar]]-Hámarkslaun,0),Launatafla[[#This Row],[Atvinnuleysisbætur fyrir skerðingu]])</f>
        <v>0</v>
      </c>
      <c r="K44" s="46">
        <f>+MIN(Launatafla[[#This Row],[Skerðing v/ hámarkshlutfalls]:[Skerðing v/ hámarkslauna]])</f>
        <v>0</v>
      </c>
      <c r="L44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44" s="46">
        <f>+Launatafla[[#This Row],[Atvinnuleysisbætur fyrir skerðingu]]+Launatafla[[#This Row],[Skerðing v/ samtals]]+Launatafla[[#This Row],[Viðbót v/ tryggðra lágmarkslauna]]</f>
        <v>0</v>
      </c>
      <c r="N44" s="44">
        <f>+Launatafla[[#This Row],[Laun frá launagreiðanda]]+Launatafla[[#This Row],[Atvinnuleysisbætur alls]]</f>
        <v>0</v>
      </c>
      <c r="O44" s="47">
        <f>IFERROR(Launatafla[[#This Row],[Heildargreiðsla]]/Launatafla[[#This Row],[Meðal heildarlaun sl. 3 mán. fyrir skatta]],0)</f>
        <v>0</v>
      </c>
    </row>
    <row r="45" spans="1:15" ht="12" customHeight="1" x14ac:dyDescent="0.3">
      <c r="A45" s="39"/>
      <c r="B45" s="40"/>
      <c r="C45" s="41"/>
      <c r="D45" s="42"/>
      <c r="E45" s="43">
        <f>+Launatafla[[#This Row],[Starfshlutfall fyrir]]-Launatafla[[#This Row],[Skerðing starfshlutfalls]]</f>
        <v>0</v>
      </c>
      <c r="F45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45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45" s="44">
        <f>+Launatafla[[#This Row],[Atvinnuleysisbætur fyrir skerðingu]]+Launatafla[[#This Row],[Laun frá launagreiðanda]]</f>
        <v>0</v>
      </c>
      <c r="I45" s="45">
        <f>-MAX(Launatafla[[#This Row],[Laun með bótum án skerðingar]]-Launatafla[[#This Row],[Meðal heildarlaun sl. 3 mán. fyrir skatta]]*Hámarkshlutfall_af_launum,0)</f>
        <v>0</v>
      </c>
      <c r="J45" s="44">
        <f>-MIN(MAX(Launatafla[[#This Row],[Laun með bótum án skerðingar]]-Hámarkslaun,0),Launatafla[[#This Row],[Atvinnuleysisbætur fyrir skerðingu]])</f>
        <v>0</v>
      </c>
      <c r="K45" s="46">
        <f>+MIN(Launatafla[[#This Row],[Skerðing v/ hámarkshlutfalls]:[Skerðing v/ hámarkslauna]])</f>
        <v>0</v>
      </c>
      <c r="L45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45" s="46">
        <f>+Launatafla[[#This Row],[Atvinnuleysisbætur fyrir skerðingu]]+Launatafla[[#This Row],[Skerðing v/ samtals]]+Launatafla[[#This Row],[Viðbót v/ tryggðra lágmarkslauna]]</f>
        <v>0</v>
      </c>
      <c r="N45" s="44">
        <f>+Launatafla[[#This Row],[Laun frá launagreiðanda]]+Launatafla[[#This Row],[Atvinnuleysisbætur alls]]</f>
        <v>0</v>
      </c>
      <c r="O45" s="47">
        <f>IFERROR(Launatafla[[#This Row],[Heildargreiðsla]]/Launatafla[[#This Row],[Meðal heildarlaun sl. 3 mán. fyrir skatta]],0)</f>
        <v>0</v>
      </c>
    </row>
    <row r="46" spans="1:15" ht="12" customHeight="1" x14ac:dyDescent="0.3">
      <c r="A46" s="39"/>
      <c r="B46" s="40"/>
      <c r="C46" s="41"/>
      <c r="D46" s="42"/>
      <c r="E46" s="43">
        <f>+Launatafla[[#This Row],[Starfshlutfall fyrir]]-Launatafla[[#This Row],[Skerðing starfshlutfalls]]</f>
        <v>0</v>
      </c>
      <c r="F46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46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46" s="44">
        <f>+Launatafla[[#This Row],[Atvinnuleysisbætur fyrir skerðingu]]+Launatafla[[#This Row],[Laun frá launagreiðanda]]</f>
        <v>0</v>
      </c>
      <c r="I46" s="45">
        <f>-MAX(Launatafla[[#This Row],[Laun með bótum án skerðingar]]-Launatafla[[#This Row],[Meðal heildarlaun sl. 3 mán. fyrir skatta]]*Hámarkshlutfall_af_launum,0)</f>
        <v>0</v>
      </c>
      <c r="J46" s="44">
        <f>-MIN(MAX(Launatafla[[#This Row],[Laun með bótum án skerðingar]]-Hámarkslaun,0),Launatafla[[#This Row],[Atvinnuleysisbætur fyrir skerðingu]])</f>
        <v>0</v>
      </c>
      <c r="K46" s="46">
        <f>+MIN(Launatafla[[#This Row],[Skerðing v/ hámarkshlutfalls]:[Skerðing v/ hámarkslauna]])</f>
        <v>0</v>
      </c>
      <c r="L46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46" s="46">
        <f>+Launatafla[[#This Row],[Atvinnuleysisbætur fyrir skerðingu]]+Launatafla[[#This Row],[Skerðing v/ samtals]]+Launatafla[[#This Row],[Viðbót v/ tryggðra lágmarkslauna]]</f>
        <v>0</v>
      </c>
      <c r="N46" s="44">
        <f>+Launatafla[[#This Row],[Laun frá launagreiðanda]]+Launatafla[[#This Row],[Atvinnuleysisbætur alls]]</f>
        <v>0</v>
      </c>
      <c r="O46" s="47">
        <f>IFERROR(Launatafla[[#This Row],[Heildargreiðsla]]/Launatafla[[#This Row],[Meðal heildarlaun sl. 3 mán. fyrir skatta]],0)</f>
        <v>0</v>
      </c>
    </row>
    <row r="47" spans="1:15" ht="12" customHeight="1" x14ac:dyDescent="0.3">
      <c r="A47" s="39"/>
      <c r="B47" s="40"/>
      <c r="C47" s="41"/>
      <c r="D47" s="42"/>
      <c r="E47" s="43">
        <f>+Launatafla[[#This Row],[Starfshlutfall fyrir]]-Launatafla[[#This Row],[Skerðing starfshlutfalls]]</f>
        <v>0</v>
      </c>
      <c r="F47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47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47" s="44">
        <f>+Launatafla[[#This Row],[Atvinnuleysisbætur fyrir skerðingu]]+Launatafla[[#This Row],[Laun frá launagreiðanda]]</f>
        <v>0</v>
      </c>
      <c r="I47" s="45">
        <f>-MAX(Launatafla[[#This Row],[Laun með bótum án skerðingar]]-Launatafla[[#This Row],[Meðal heildarlaun sl. 3 mán. fyrir skatta]]*Hámarkshlutfall_af_launum,0)</f>
        <v>0</v>
      </c>
      <c r="J47" s="44">
        <f>-MIN(MAX(Launatafla[[#This Row],[Laun með bótum án skerðingar]]-Hámarkslaun,0),Launatafla[[#This Row],[Atvinnuleysisbætur fyrir skerðingu]])</f>
        <v>0</v>
      </c>
      <c r="K47" s="46">
        <f>+MIN(Launatafla[[#This Row],[Skerðing v/ hámarkshlutfalls]:[Skerðing v/ hámarkslauna]])</f>
        <v>0</v>
      </c>
      <c r="L47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47" s="46">
        <f>+Launatafla[[#This Row],[Atvinnuleysisbætur fyrir skerðingu]]+Launatafla[[#This Row],[Skerðing v/ samtals]]+Launatafla[[#This Row],[Viðbót v/ tryggðra lágmarkslauna]]</f>
        <v>0</v>
      </c>
      <c r="N47" s="44">
        <f>+Launatafla[[#This Row],[Laun frá launagreiðanda]]+Launatafla[[#This Row],[Atvinnuleysisbætur alls]]</f>
        <v>0</v>
      </c>
      <c r="O47" s="47">
        <f>IFERROR(Launatafla[[#This Row],[Heildargreiðsla]]/Launatafla[[#This Row],[Meðal heildarlaun sl. 3 mán. fyrir skatta]],0)</f>
        <v>0</v>
      </c>
    </row>
    <row r="48" spans="1:15" ht="12" customHeight="1" x14ac:dyDescent="0.3">
      <c r="A48" s="39"/>
      <c r="B48" s="40"/>
      <c r="C48" s="41"/>
      <c r="D48" s="42"/>
      <c r="E48" s="43">
        <f>+Launatafla[[#This Row],[Starfshlutfall fyrir]]-Launatafla[[#This Row],[Skerðing starfshlutfalls]]</f>
        <v>0</v>
      </c>
      <c r="F48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48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48" s="44">
        <f>+Launatafla[[#This Row],[Atvinnuleysisbætur fyrir skerðingu]]+Launatafla[[#This Row],[Laun frá launagreiðanda]]</f>
        <v>0</v>
      </c>
      <c r="I48" s="45">
        <f>-MAX(Launatafla[[#This Row],[Laun með bótum án skerðingar]]-Launatafla[[#This Row],[Meðal heildarlaun sl. 3 mán. fyrir skatta]]*Hámarkshlutfall_af_launum,0)</f>
        <v>0</v>
      </c>
      <c r="J48" s="44">
        <f>-MIN(MAX(Launatafla[[#This Row],[Laun með bótum án skerðingar]]-Hámarkslaun,0),Launatafla[[#This Row],[Atvinnuleysisbætur fyrir skerðingu]])</f>
        <v>0</v>
      </c>
      <c r="K48" s="46">
        <f>+MIN(Launatafla[[#This Row],[Skerðing v/ hámarkshlutfalls]:[Skerðing v/ hámarkslauna]])</f>
        <v>0</v>
      </c>
      <c r="L48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48" s="46">
        <f>+Launatafla[[#This Row],[Atvinnuleysisbætur fyrir skerðingu]]+Launatafla[[#This Row],[Skerðing v/ samtals]]+Launatafla[[#This Row],[Viðbót v/ tryggðra lágmarkslauna]]</f>
        <v>0</v>
      </c>
      <c r="N48" s="44">
        <f>+Launatafla[[#This Row],[Laun frá launagreiðanda]]+Launatafla[[#This Row],[Atvinnuleysisbætur alls]]</f>
        <v>0</v>
      </c>
      <c r="O48" s="47">
        <f>IFERROR(Launatafla[[#This Row],[Heildargreiðsla]]/Launatafla[[#This Row],[Meðal heildarlaun sl. 3 mán. fyrir skatta]],0)</f>
        <v>0</v>
      </c>
    </row>
    <row r="49" spans="1:15" ht="12" customHeight="1" x14ac:dyDescent="0.3">
      <c r="A49" s="39"/>
      <c r="B49" s="40"/>
      <c r="C49" s="41"/>
      <c r="D49" s="42"/>
      <c r="E49" s="43">
        <f>+Launatafla[[#This Row],[Starfshlutfall fyrir]]-Launatafla[[#This Row],[Skerðing starfshlutfalls]]</f>
        <v>0</v>
      </c>
      <c r="F49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49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49" s="44">
        <f>+Launatafla[[#This Row],[Atvinnuleysisbætur fyrir skerðingu]]+Launatafla[[#This Row],[Laun frá launagreiðanda]]</f>
        <v>0</v>
      </c>
      <c r="I49" s="45">
        <f>-MAX(Launatafla[[#This Row],[Laun með bótum án skerðingar]]-Launatafla[[#This Row],[Meðal heildarlaun sl. 3 mán. fyrir skatta]]*Hámarkshlutfall_af_launum,0)</f>
        <v>0</v>
      </c>
      <c r="J49" s="44">
        <f>-MIN(MAX(Launatafla[[#This Row],[Laun með bótum án skerðingar]]-Hámarkslaun,0),Launatafla[[#This Row],[Atvinnuleysisbætur fyrir skerðingu]])</f>
        <v>0</v>
      </c>
      <c r="K49" s="46">
        <f>+MIN(Launatafla[[#This Row],[Skerðing v/ hámarkshlutfalls]:[Skerðing v/ hámarkslauna]])</f>
        <v>0</v>
      </c>
      <c r="L49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49" s="46">
        <f>+Launatafla[[#This Row],[Atvinnuleysisbætur fyrir skerðingu]]+Launatafla[[#This Row],[Skerðing v/ samtals]]+Launatafla[[#This Row],[Viðbót v/ tryggðra lágmarkslauna]]</f>
        <v>0</v>
      </c>
      <c r="N49" s="44">
        <f>+Launatafla[[#This Row],[Laun frá launagreiðanda]]+Launatafla[[#This Row],[Atvinnuleysisbætur alls]]</f>
        <v>0</v>
      </c>
      <c r="O49" s="47">
        <f>IFERROR(Launatafla[[#This Row],[Heildargreiðsla]]/Launatafla[[#This Row],[Meðal heildarlaun sl. 3 mán. fyrir skatta]],0)</f>
        <v>0</v>
      </c>
    </row>
    <row r="50" spans="1:15" ht="12" customHeight="1" x14ac:dyDescent="0.3">
      <c r="A50" s="39"/>
      <c r="B50" s="40"/>
      <c r="C50" s="41"/>
      <c r="D50" s="42"/>
      <c r="E50" s="43">
        <f>+Launatafla[[#This Row],[Starfshlutfall fyrir]]-Launatafla[[#This Row],[Skerðing starfshlutfalls]]</f>
        <v>0</v>
      </c>
      <c r="F50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50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50" s="44">
        <f>+Launatafla[[#This Row],[Atvinnuleysisbætur fyrir skerðingu]]+Launatafla[[#This Row],[Laun frá launagreiðanda]]</f>
        <v>0</v>
      </c>
      <c r="I50" s="45">
        <f>-MAX(Launatafla[[#This Row],[Laun með bótum án skerðingar]]-Launatafla[[#This Row],[Meðal heildarlaun sl. 3 mán. fyrir skatta]]*Hámarkshlutfall_af_launum,0)</f>
        <v>0</v>
      </c>
      <c r="J50" s="44">
        <f>-MIN(MAX(Launatafla[[#This Row],[Laun með bótum án skerðingar]]-Hámarkslaun,0),Launatafla[[#This Row],[Atvinnuleysisbætur fyrir skerðingu]])</f>
        <v>0</v>
      </c>
      <c r="K50" s="46">
        <f>+MIN(Launatafla[[#This Row],[Skerðing v/ hámarkshlutfalls]:[Skerðing v/ hámarkslauna]])</f>
        <v>0</v>
      </c>
      <c r="L50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50" s="46">
        <f>+Launatafla[[#This Row],[Atvinnuleysisbætur fyrir skerðingu]]+Launatafla[[#This Row],[Skerðing v/ samtals]]+Launatafla[[#This Row],[Viðbót v/ tryggðra lágmarkslauna]]</f>
        <v>0</v>
      </c>
      <c r="N50" s="44">
        <f>+Launatafla[[#This Row],[Laun frá launagreiðanda]]+Launatafla[[#This Row],[Atvinnuleysisbætur alls]]</f>
        <v>0</v>
      </c>
      <c r="O50" s="47">
        <f>IFERROR(Launatafla[[#This Row],[Heildargreiðsla]]/Launatafla[[#This Row],[Meðal heildarlaun sl. 3 mán. fyrir skatta]],0)</f>
        <v>0</v>
      </c>
    </row>
    <row r="51" spans="1:15" ht="12" customHeight="1" x14ac:dyDescent="0.3">
      <c r="A51" s="39"/>
      <c r="B51" s="40"/>
      <c r="C51" s="41"/>
      <c r="D51" s="42"/>
      <c r="E51" s="43">
        <f>+Launatafla[[#This Row],[Starfshlutfall fyrir]]-Launatafla[[#This Row],[Skerðing starfshlutfalls]]</f>
        <v>0</v>
      </c>
      <c r="F51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51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51" s="44">
        <f>+Launatafla[[#This Row],[Atvinnuleysisbætur fyrir skerðingu]]+Launatafla[[#This Row],[Laun frá launagreiðanda]]</f>
        <v>0</v>
      </c>
      <c r="I51" s="45">
        <f>-MAX(Launatafla[[#This Row],[Laun með bótum án skerðingar]]-Launatafla[[#This Row],[Meðal heildarlaun sl. 3 mán. fyrir skatta]]*Hámarkshlutfall_af_launum,0)</f>
        <v>0</v>
      </c>
      <c r="J51" s="44">
        <f>-MIN(MAX(Launatafla[[#This Row],[Laun með bótum án skerðingar]]-Hámarkslaun,0),Launatafla[[#This Row],[Atvinnuleysisbætur fyrir skerðingu]])</f>
        <v>0</v>
      </c>
      <c r="K51" s="46">
        <f>+MIN(Launatafla[[#This Row],[Skerðing v/ hámarkshlutfalls]:[Skerðing v/ hámarkslauna]])</f>
        <v>0</v>
      </c>
      <c r="L51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51" s="46">
        <f>+Launatafla[[#This Row],[Atvinnuleysisbætur fyrir skerðingu]]+Launatafla[[#This Row],[Skerðing v/ samtals]]+Launatafla[[#This Row],[Viðbót v/ tryggðra lágmarkslauna]]</f>
        <v>0</v>
      </c>
      <c r="N51" s="44">
        <f>+Launatafla[[#This Row],[Laun frá launagreiðanda]]+Launatafla[[#This Row],[Atvinnuleysisbætur alls]]</f>
        <v>0</v>
      </c>
      <c r="O51" s="47">
        <f>IFERROR(Launatafla[[#This Row],[Heildargreiðsla]]/Launatafla[[#This Row],[Meðal heildarlaun sl. 3 mán. fyrir skatta]],0)</f>
        <v>0</v>
      </c>
    </row>
    <row r="52" spans="1:15" ht="12" customHeight="1" x14ac:dyDescent="0.3">
      <c r="A52" s="39"/>
      <c r="B52" s="40"/>
      <c r="C52" s="41"/>
      <c r="D52" s="42"/>
      <c r="E52" s="43">
        <f>+Launatafla[[#This Row],[Starfshlutfall fyrir]]-Launatafla[[#This Row],[Skerðing starfshlutfalls]]</f>
        <v>0</v>
      </c>
      <c r="F52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52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52" s="44">
        <f>+Launatafla[[#This Row],[Atvinnuleysisbætur fyrir skerðingu]]+Launatafla[[#This Row],[Laun frá launagreiðanda]]</f>
        <v>0</v>
      </c>
      <c r="I52" s="45">
        <f>-MAX(Launatafla[[#This Row],[Laun með bótum án skerðingar]]-Launatafla[[#This Row],[Meðal heildarlaun sl. 3 mán. fyrir skatta]]*Hámarkshlutfall_af_launum,0)</f>
        <v>0</v>
      </c>
      <c r="J52" s="44">
        <f>-MIN(MAX(Launatafla[[#This Row],[Laun með bótum án skerðingar]]-Hámarkslaun,0),Launatafla[[#This Row],[Atvinnuleysisbætur fyrir skerðingu]])</f>
        <v>0</v>
      </c>
      <c r="K52" s="46">
        <f>+MIN(Launatafla[[#This Row],[Skerðing v/ hámarkshlutfalls]:[Skerðing v/ hámarkslauna]])</f>
        <v>0</v>
      </c>
      <c r="L52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52" s="46">
        <f>+Launatafla[[#This Row],[Atvinnuleysisbætur fyrir skerðingu]]+Launatafla[[#This Row],[Skerðing v/ samtals]]+Launatafla[[#This Row],[Viðbót v/ tryggðra lágmarkslauna]]</f>
        <v>0</v>
      </c>
      <c r="N52" s="44">
        <f>+Launatafla[[#This Row],[Laun frá launagreiðanda]]+Launatafla[[#This Row],[Atvinnuleysisbætur alls]]</f>
        <v>0</v>
      </c>
      <c r="O52" s="47">
        <f>IFERROR(Launatafla[[#This Row],[Heildargreiðsla]]/Launatafla[[#This Row],[Meðal heildarlaun sl. 3 mán. fyrir skatta]],0)</f>
        <v>0</v>
      </c>
    </row>
    <row r="53" spans="1:15" ht="12" customHeight="1" x14ac:dyDescent="0.3">
      <c r="A53" s="39"/>
      <c r="B53" s="40"/>
      <c r="C53" s="41"/>
      <c r="D53" s="42"/>
      <c r="E53" s="43">
        <f>+Launatafla[[#This Row],[Starfshlutfall fyrir]]-Launatafla[[#This Row],[Skerðing starfshlutfalls]]</f>
        <v>0</v>
      </c>
      <c r="F53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53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53" s="44">
        <f>+Launatafla[[#This Row],[Atvinnuleysisbætur fyrir skerðingu]]+Launatafla[[#This Row],[Laun frá launagreiðanda]]</f>
        <v>0</v>
      </c>
      <c r="I53" s="45">
        <f>-MAX(Launatafla[[#This Row],[Laun með bótum án skerðingar]]-Launatafla[[#This Row],[Meðal heildarlaun sl. 3 mán. fyrir skatta]]*Hámarkshlutfall_af_launum,0)</f>
        <v>0</v>
      </c>
      <c r="J53" s="44">
        <f>-MIN(MAX(Launatafla[[#This Row],[Laun með bótum án skerðingar]]-Hámarkslaun,0),Launatafla[[#This Row],[Atvinnuleysisbætur fyrir skerðingu]])</f>
        <v>0</v>
      </c>
      <c r="K53" s="46">
        <f>+MIN(Launatafla[[#This Row],[Skerðing v/ hámarkshlutfalls]:[Skerðing v/ hámarkslauna]])</f>
        <v>0</v>
      </c>
      <c r="L53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53" s="46">
        <f>+Launatafla[[#This Row],[Atvinnuleysisbætur fyrir skerðingu]]+Launatafla[[#This Row],[Skerðing v/ samtals]]+Launatafla[[#This Row],[Viðbót v/ tryggðra lágmarkslauna]]</f>
        <v>0</v>
      </c>
      <c r="N53" s="44">
        <f>+Launatafla[[#This Row],[Laun frá launagreiðanda]]+Launatafla[[#This Row],[Atvinnuleysisbætur alls]]</f>
        <v>0</v>
      </c>
      <c r="O53" s="47">
        <f>IFERROR(Launatafla[[#This Row],[Heildargreiðsla]]/Launatafla[[#This Row],[Meðal heildarlaun sl. 3 mán. fyrir skatta]],0)</f>
        <v>0</v>
      </c>
    </row>
    <row r="54" spans="1:15" ht="12" customHeight="1" x14ac:dyDescent="0.3">
      <c r="A54" s="39"/>
      <c r="B54" s="40"/>
      <c r="C54" s="41"/>
      <c r="D54" s="42"/>
      <c r="E54" s="43">
        <f>+Launatafla[[#This Row],[Starfshlutfall fyrir]]-Launatafla[[#This Row],[Skerðing starfshlutfalls]]</f>
        <v>0</v>
      </c>
      <c r="F54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54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54" s="44">
        <f>+Launatafla[[#This Row],[Atvinnuleysisbætur fyrir skerðingu]]+Launatafla[[#This Row],[Laun frá launagreiðanda]]</f>
        <v>0</v>
      </c>
      <c r="I54" s="45">
        <f>-MAX(Launatafla[[#This Row],[Laun með bótum án skerðingar]]-Launatafla[[#This Row],[Meðal heildarlaun sl. 3 mán. fyrir skatta]]*Hámarkshlutfall_af_launum,0)</f>
        <v>0</v>
      </c>
      <c r="J54" s="44">
        <f>-MIN(MAX(Launatafla[[#This Row],[Laun með bótum án skerðingar]]-Hámarkslaun,0),Launatafla[[#This Row],[Atvinnuleysisbætur fyrir skerðingu]])</f>
        <v>0</v>
      </c>
      <c r="K54" s="46">
        <f>+MIN(Launatafla[[#This Row],[Skerðing v/ hámarkshlutfalls]:[Skerðing v/ hámarkslauna]])</f>
        <v>0</v>
      </c>
      <c r="L54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54" s="46">
        <f>+Launatafla[[#This Row],[Atvinnuleysisbætur fyrir skerðingu]]+Launatafla[[#This Row],[Skerðing v/ samtals]]+Launatafla[[#This Row],[Viðbót v/ tryggðra lágmarkslauna]]</f>
        <v>0</v>
      </c>
      <c r="N54" s="44">
        <f>+Launatafla[[#This Row],[Laun frá launagreiðanda]]+Launatafla[[#This Row],[Atvinnuleysisbætur alls]]</f>
        <v>0</v>
      </c>
      <c r="O54" s="47">
        <f>IFERROR(Launatafla[[#This Row],[Heildargreiðsla]]/Launatafla[[#This Row],[Meðal heildarlaun sl. 3 mán. fyrir skatta]],0)</f>
        <v>0</v>
      </c>
    </row>
    <row r="55" spans="1:15" ht="12" customHeight="1" x14ac:dyDescent="0.3">
      <c r="A55" s="39"/>
      <c r="B55" s="40"/>
      <c r="C55" s="41"/>
      <c r="D55" s="42"/>
      <c r="E55" s="43">
        <f>+Launatafla[[#This Row],[Starfshlutfall fyrir]]-Launatafla[[#This Row],[Skerðing starfshlutfalls]]</f>
        <v>0</v>
      </c>
      <c r="F55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55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55" s="44">
        <f>+Launatafla[[#This Row],[Atvinnuleysisbætur fyrir skerðingu]]+Launatafla[[#This Row],[Laun frá launagreiðanda]]</f>
        <v>0</v>
      </c>
      <c r="I55" s="45">
        <f>-MAX(Launatafla[[#This Row],[Laun með bótum án skerðingar]]-Launatafla[[#This Row],[Meðal heildarlaun sl. 3 mán. fyrir skatta]]*Hámarkshlutfall_af_launum,0)</f>
        <v>0</v>
      </c>
      <c r="J55" s="44">
        <f>-MIN(MAX(Launatafla[[#This Row],[Laun með bótum án skerðingar]]-Hámarkslaun,0),Launatafla[[#This Row],[Atvinnuleysisbætur fyrir skerðingu]])</f>
        <v>0</v>
      </c>
      <c r="K55" s="46">
        <f>+MIN(Launatafla[[#This Row],[Skerðing v/ hámarkshlutfalls]:[Skerðing v/ hámarkslauna]])</f>
        <v>0</v>
      </c>
      <c r="L55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55" s="46">
        <f>+Launatafla[[#This Row],[Atvinnuleysisbætur fyrir skerðingu]]+Launatafla[[#This Row],[Skerðing v/ samtals]]+Launatafla[[#This Row],[Viðbót v/ tryggðra lágmarkslauna]]</f>
        <v>0</v>
      </c>
      <c r="N55" s="44">
        <f>+Launatafla[[#This Row],[Laun frá launagreiðanda]]+Launatafla[[#This Row],[Atvinnuleysisbætur alls]]</f>
        <v>0</v>
      </c>
      <c r="O55" s="47">
        <f>IFERROR(Launatafla[[#This Row],[Heildargreiðsla]]/Launatafla[[#This Row],[Meðal heildarlaun sl. 3 mán. fyrir skatta]],0)</f>
        <v>0</v>
      </c>
    </row>
    <row r="56" spans="1:15" ht="12" customHeight="1" x14ac:dyDescent="0.3">
      <c r="A56" s="39"/>
      <c r="B56" s="40"/>
      <c r="C56" s="41"/>
      <c r="D56" s="42"/>
      <c r="E56" s="43">
        <f>+Launatafla[[#This Row],[Starfshlutfall fyrir]]-Launatafla[[#This Row],[Skerðing starfshlutfalls]]</f>
        <v>0</v>
      </c>
      <c r="F56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56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56" s="44">
        <f>+Launatafla[[#This Row],[Atvinnuleysisbætur fyrir skerðingu]]+Launatafla[[#This Row],[Laun frá launagreiðanda]]</f>
        <v>0</v>
      </c>
      <c r="I56" s="45">
        <f>-MAX(Launatafla[[#This Row],[Laun með bótum án skerðingar]]-Launatafla[[#This Row],[Meðal heildarlaun sl. 3 mán. fyrir skatta]]*Hámarkshlutfall_af_launum,0)</f>
        <v>0</v>
      </c>
      <c r="J56" s="44">
        <f>-MIN(MAX(Launatafla[[#This Row],[Laun með bótum án skerðingar]]-Hámarkslaun,0),Launatafla[[#This Row],[Atvinnuleysisbætur fyrir skerðingu]])</f>
        <v>0</v>
      </c>
      <c r="K56" s="46">
        <f>+MIN(Launatafla[[#This Row],[Skerðing v/ hámarkshlutfalls]:[Skerðing v/ hámarkslauna]])</f>
        <v>0</v>
      </c>
      <c r="L56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56" s="46">
        <f>+Launatafla[[#This Row],[Atvinnuleysisbætur fyrir skerðingu]]+Launatafla[[#This Row],[Skerðing v/ samtals]]+Launatafla[[#This Row],[Viðbót v/ tryggðra lágmarkslauna]]</f>
        <v>0</v>
      </c>
      <c r="N56" s="44">
        <f>+Launatafla[[#This Row],[Laun frá launagreiðanda]]+Launatafla[[#This Row],[Atvinnuleysisbætur alls]]</f>
        <v>0</v>
      </c>
      <c r="O56" s="47">
        <f>IFERROR(Launatafla[[#This Row],[Heildargreiðsla]]/Launatafla[[#This Row],[Meðal heildarlaun sl. 3 mán. fyrir skatta]],0)</f>
        <v>0</v>
      </c>
    </row>
    <row r="57" spans="1:15" ht="12" customHeight="1" x14ac:dyDescent="0.3">
      <c r="A57" s="39"/>
      <c r="B57" s="40"/>
      <c r="C57" s="41"/>
      <c r="D57" s="42"/>
      <c r="E57" s="43">
        <f>+Launatafla[[#This Row],[Starfshlutfall fyrir]]-Launatafla[[#This Row],[Skerðing starfshlutfalls]]</f>
        <v>0</v>
      </c>
      <c r="F57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57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57" s="44">
        <f>+Launatafla[[#This Row],[Atvinnuleysisbætur fyrir skerðingu]]+Launatafla[[#This Row],[Laun frá launagreiðanda]]</f>
        <v>0</v>
      </c>
      <c r="I57" s="45">
        <f>-MAX(Launatafla[[#This Row],[Laun með bótum án skerðingar]]-Launatafla[[#This Row],[Meðal heildarlaun sl. 3 mán. fyrir skatta]]*Hámarkshlutfall_af_launum,0)</f>
        <v>0</v>
      </c>
      <c r="J57" s="44">
        <f>-MIN(MAX(Launatafla[[#This Row],[Laun með bótum án skerðingar]]-Hámarkslaun,0),Launatafla[[#This Row],[Atvinnuleysisbætur fyrir skerðingu]])</f>
        <v>0</v>
      </c>
      <c r="K57" s="46">
        <f>+MIN(Launatafla[[#This Row],[Skerðing v/ hámarkshlutfalls]:[Skerðing v/ hámarkslauna]])</f>
        <v>0</v>
      </c>
      <c r="L57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57" s="46">
        <f>+Launatafla[[#This Row],[Atvinnuleysisbætur fyrir skerðingu]]+Launatafla[[#This Row],[Skerðing v/ samtals]]+Launatafla[[#This Row],[Viðbót v/ tryggðra lágmarkslauna]]</f>
        <v>0</v>
      </c>
      <c r="N57" s="44">
        <f>+Launatafla[[#This Row],[Laun frá launagreiðanda]]+Launatafla[[#This Row],[Atvinnuleysisbætur alls]]</f>
        <v>0</v>
      </c>
      <c r="O57" s="47">
        <f>IFERROR(Launatafla[[#This Row],[Heildargreiðsla]]/Launatafla[[#This Row],[Meðal heildarlaun sl. 3 mán. fyrir skatta]],0)</f>
        <v>0</v>
      </c>
    </row>
    <row r="58" spans="1:15" ht="12" customHeight="1" x14ac:dyDescent="0.3">
      <c r="A58" s="39"/>
      <c r="B58" s="40"/>
      <c r="C58" s="41"/>
      <c r="D58" s="42"/>
      <c r="E58" s="43">
        <f>+Launatafla[[#This Row],[Starfshlutfall fyrir]]-Launatafla[[#This Row],[Skerðing starfshlutfalls]]</f>
        <v>0</v>
      </c>
      <c r="F58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58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58" s="44">
        <f>+Launatafla[[#This Row],[Atvinnuleysisbætur fyrir skerðingu]]+Launatafla[[#This Row],[Laun frá launagreiðanda]]</f>
        <v>0</v>
      </c>
      <c r="I58" s="45">
        <f>-MAX(Launatafla[[#This Row],[Laun með bótum án skerðingar]]-Launatafla[[#This Row],[Meðal heildarlaun sl. 3 mán. fyrir skatta]]*Hámarkshlutfall_af_launum,0)</f>
        <v>0</v>
      </c>
      <c r="J58" s="44">
        <f>-MIN(MAX(Launatafla[[#This Row],[Laun með bótum án skerðingar]]-Hámarkslaun,0),Launatafla[[#This Row],[Atvinnuleysisbætur fyrir skerðingu]])</f>
        <v>0</v>
      </c>
      <c r="K58" s="46">
        <f>+MIN(Launatafla[[#This Row],[Skerðing v/ hámarkshlutfalls]:[Skerðing v/ hámarkslauna]])</f>
        <v>0</v>
      </c>
      <c r="L58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58" s="46">
        <f>+Launatafla[[#This Row],[Atvinnuleysisbætur fyrir skerðingu]]+Launatafla[[#This Row],[Skerðing v/ samtals]]+Launatafla[[#This Row],[Viðbót v/ tryggðra lágmarkslauna]]</f>
        <v>0</v>
      </c>
      <c r="N58" s="44">
        <f>+Launatafla[[#This Row],[Laun frá launagreiðanda]]+Launatafla[[#This Row],[Atvinnuleysisbætur alls]]</f>
        <v>0</v>
      </c>
      <c r="O58" s="47">
        <f>IFERROR(Launatafla[[#This Row],[Heildargreiðsla]]/Launatafla[[#This Row],[Meðal heildarlaun sl. 3 mán. fyrir skatta]],0)</f>
        <v>0</v>
      </c>
    </row>
    <row r="59" spans="1:15" ht="12" customHeight="1" x14ac:dyDescent="0.3">
      <c r="A59" s="39"/>
      <c r="B59" s="40"/>
      <c r="C59" s="41"/>
      <c r="D59" s="42"/>
      <c r="E59" s="43">
        <f>+Launatafla[[#This Row],[Starfshlutfall fyrir]]-Launatafla[[#This Row],[Skerðing starfshlutfalls]]</f>
        <v>0</v>
      </c>
      <c r="F59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59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59" s="44">
        <f>+Launatafla[[#This Row],[Atvinnuleysisbætur fyrir skerðingu]]+Launatafla[[#This Row],[Laun frá launagreiðanda]]</f>
        <v>0</v>
      </c>
      <c r="I59" s="45">
        <f>-MAX(Launatafla[[#This Row],[Laun með bótum án skerðingar]]-Launatafla[[#This Row],[Meðal heildarlaun sl. 3 mán. fyrir skatta]]*Hámarkshlutfall_af_launum,0)</f>
        <v>0</v>
      </c>
      <c r="J59" s="44">
        <f>-MIN(MAX(Launatafla[[#This Row],[Laun með bótum án skerðingar]]-Hámarkslaun,0),Launatafla[[#This Row],[Atvinnuleysisbætur fyrir skerðingu]])</f>
        <v>0</v>
      </c>
      <c r="K59" s="46">
        <f>+MIN(Launatafla[[#This Row],[Skerðing v/ hámarkshlutfalls]:[Skerðing v/ hámarkslauna]])</f>
        <v>0</v>
      </c>
      <c r="L59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59" s="46">
        <f>+Launatafla[[#This Row],[Atvinnuleysisbætur fyrir skerðingu]]+Launatafla[[#This Row],[Skerðing v/ samtals]]+Launatafla[[#This Row],[Viðbót v/ tryggðra lágmarkslauna]]</f>
        <v>0</v>
      </c>
      <c r="N59" s="44">
        <f>+Launatafla[[#This Row],[Laun frá launagreiðanda]]+Launatafla[[#This Row],[Atvinnuleysisbætur alls]]</f>
        <v>0</v>
      </c>
      <c r="O59" s="47">
        <f>IFERROR(Launatafla[[#This Row],[Heildargreiðsla]]/Launatafla[[#This Row],[Meðal heildarlaun sl. 3 mán. fyrir skatta]],0)</f>
        <v>0</v>
      </c>
    </row>
    <row r="60" spans="1:15" ht="12" customHeight="1" x14ac:dyDescent="0.3">
      <c r="A60" s="39"/>
      <c r="B60" s="40"/>
      <c r="C60" s="41"/>
      <c r="D60" s="42"/>
      <c r="E60" s="43">
        <f>+Launatafla[[#This Row],[Starfshlutfall fyrir]]-Launatafla[[#This Row],[Skerðing starfshlutfalls]]</f>
        <v>0</v>
      </c>
      <c r="F60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60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60" s="44">
        <f>+Launatafla[[#This Row],[Atvinnuleysisbætur fyrir skerðingu]]+Launatafla[[#This Row],[Laun frá launagreiðanda]]</f>
        <v>0</v>
      </c>
      <c r="I60" s="45">
        <f>-MAX(Launatafla[[#This Row],[Laun með bótum án skerðingar]]-Launatafla[[#This Row],[Meðal heildarlaun sl. 3 mán. fyrir skatta]]*Hámarkshlutfall_af_launum,0)</f>
        <v>0</v>
      </c>
      <c r="J60" s="44">
        <f>-MIN(MAX(Launatafla[[#This Row],[Laun með bótum án skerðingar]]-Hámarkslaun,0),Launatafla[[#This Row],[Atvinnuleysisbætur fyrir skerðingu]])</f>
        <v>0</v>
      </c>
      <c r="K60" s="46">
        <f>+MIN(Launatafla[[#This Row],[Skerðing v/ hámarkshlutfalls]:[Skerðing v/ hámarkslauna]])</f>
        <v>0</v>
      </c>
      <c r="L60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60" s="46">
        <f>+Launatafla[[#This Row],[Atvinnuleysisbætur fyrir skerðingu]]+Launatafla[[#This Row],[Skerðing v/ samtals]]+Launatafla[[#This Row],[Viðbót v/ tryggðra lágmarkslauna]]</f>
        <v>0</v>
      </c>
      <c r="N60" s="44">
        <f>+Launatafla[[#This Row],[Laun frá launagreiðanda]]+Launatafla[[#This Row],[Atvinnuleysisbætur alls]]</f>
        <v>0</v>
      </c>
      <c r="O60" s="47">
        <f>IFERROR(Launatafla[[#This Row],[Heildargreiðsla]]/Launatafla[[#This Row],[Meðal heildarlaun sl. 3 mán. fyrir skatta]],0)</f>
        <v>0</v>
      </c>
    </row>
    <row r="61" spans="1:15" ht="12" customHeight="1" x14ac:dyDescent="0.3">
      <c r="A61" s="39"/>
      <c r="B61" s="40"/>
      <c r="C61" s="41"/>
      <c r="D61" s="42"/>
      <c r="E61" s="43">
        <f>+Launatafla[[#This Row],[Starfshlutfall fyrir]]-Launatafla[[#This Row],[Skerðing starfshlutfalls]]</f>
        <v>0</v>
      </c>
      <c r="F61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61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61" s="44">
        <f>+Launatafla[[#This Row],[Atvinnuleysisbætur fyrir skerðingu]]+Launatafla[[#This Row],[Laun frá launagreiðanda]]</f>
        <v>0</v>
      </c>
      <c r="I61" s="45">
        <f>-MAX(Launatafla[[#This Row],[Laun með bótum án skerðingar]]-Launatafla[[#This Row],[Meðal heildarlaun sl. 3 mán. fyrir skatta]]*Hámarkshlutfall_af_launum,0)</f>
        <v>0</v>
      </c>
      <c r="J61" s="44">
        <f>-MIN(MAX(Launatafla[[#This Row],[Laun með bótum án skerðingar]]-Hámarkslaun,0),Launatafla[[#This Row],[Atvinnuleysisbætur fyrir skerðingu]])</f>
        <v>0</v>
      </c>
      <c r="K61" s="46">
        <f>+MIN(Launatafla[[#This Row],[Skerðing v/ hámarkshlutfalls]:[Skerðing v/ hámarkslauna]])</f>
        <v>0</v>
      </c>
      <c r="L61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61" s="46">
        <f>+Launatafla[[#This Row],[Atvinnuleysisbætur fyrir skerðingu]]+Launatafla[[#This Row],[Skerðing v/ samtals]]+Launatafla[[#This Row],[Viðbót v/ tryggðra lágmarkslauna]]</f>
        <v>0</v>
      </c>
      <c r="N61" s="44">
        <f>+Launatafla[[#This Row],[Laun frá launagreiðanda]]+Launatafla[[#This Row],[Atvinnuleysisbætur alls]]</f>
        <v>0</v>
      </c>
      <c r="O61" s="47">
        <f>IFERROR(Launatafla[[#This Row],[Heildargreiðsla]]/Launatafla[[#This Row],[Meðal heildarlaun sl. 3 mán. fyrir skatta]],0)</f>
        <v>0</v>
      </c>
    </row>
    <row r="62" spans="1:15" ht="12" customHeight="1" x14ac:dyDescent="0.3">
      <c r="A62" s="39"/>
      <c r="B62" s="40"/>
      <c r="C62" s="41"/>
      <c r="D62" s="42"/>
      <c r="E62" s="43">
        <f>+Launatafla[[#This Row],[Starfshlutfall fyrir]]-Launatafla[[#This Row],[Skerðing starfshlutfalls]]</f>
        <v>0</v>
      </c>
      <c r="F62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62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62" s="44">
        <f>+Launatafla[[#This Row],[Atvinnuleysisbætur fyrir skerðingu]]+Launatafla[[#This Row],[Laun frá launagreiðanda]]</f>
        <v>0</v>
      </c>
      <c r="I62" s="45">
        <f>-MAX(Launatafla[[#This Row],[Laun með bótum án skerðingar]]-Launatafla[[#This Row],[Meðal heildarlaun sl. 3 mán. fyrir skatta]]*Hámarkshlutfall_af_launum,0)</f>
        <v>0</v>
      </c>
      <c r="J62" s="44">
        <f>-MIN(MAX(Launatafla[[#This Row],[Laun með bótum án skerðingar]]-Hámarkslaun,0),Launatafla[[#This Row],[Atvinnuleysisbætur fyrir skerðingu]])</f>
        <v>0</v>
      </c>
      <c r="K62" s="46">
        <f>+MIN(Launatafla[[#This Row],[Skerðing v/ hámarkshlutfalls]:[Skerðing v/ hámarkslauna]])</f>
        <v>0</v>
      </c>
      <c r="L62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62" s="46">
        <f>+Launatafla[[#This Row],[Atvinnuleysisbætur fyrir skerðingu]]+Launatafla[[#This Row],[Skerðing v/ samtals]]+Launatafla[[#This Row],[Viðbót v/ tryggðra lágmarkslauna]]</f>
        <v>0</v>
      </c>
      <c r="N62" s="44">
        <f>+Launatafla[[#This Row],[Laun frá launagreiðanda]]+Launatafla[[#This Row],[Atvinnuleysisbætur alls]]</f>
        <v>0</v>
      </c>
      <c r="O62" s="47">
        <f>IFERROR(Launatafla[[#This Row],[Heildargreiðsla]]/Launatafla[[#This Row],[Meðal heildarlaun sl. 3 mán. fyrir skatta]],0)</f>
        <v>0</v>
      </c>
    </row>
    <row r="63" spans="1:15" ht="12" customHeight="1" x14ac:dyDescent="0.3">
      <c r="A63" s="39"/>
      <c r="B63" s="40"/>
      <c r="C63" s="41"/>
      <c r="D63" s="42"/>
      <c r="E63" s="43">
        <f>+Launatafla[[#This Row],[Starfshlutfall fyrir]]-Launatafla[[#This Row],[Skerðing starfshlutfalls]]</f>
        <v>0</v>
      </c>
      <c r="F63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63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63" s="44">
        <f>+Launatafla[[#This Row],[Atvinnuleysisbætur fyrir skerðingu]]+Launatafla[[#This Row],[Laun frá launagreiðanda]]</f>
        <v>0</v>
      </c>
      <c r="I63" s="45">
        <f>-MAX(Launatafla[[#This Row],[Laun með bótum án skerðingar]]-Launatafla[[#This Row],[Meðal heildarlaun sl. 3 mán. fyrir skatta]]*Hámarkshlutfall_af_launum,0)</f>
        <v>0</v>
      </c>
      <c r="J63" s="44">
        <f>-MIN(MAX(Launatafla[[#This Row],[Laun með bótum án skerðingar]]-Hámarkslaun,0),Launatafla[[#This Row],[Atvinnuleysisbætur fyrir skerðingu]])</f>
        <v>0</v>
      </c>
      <c r="K63" s="46">
        <f>+MIN(Launatafla[[#This Row],[Skerðing v/ hámarkshlutfalls]:[Skerðing v/ hámarkslauna]])</f>
        <v>0</v>
      </c>
      <c r="L63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63" s="46">
        <f>+Launatafla[[#This Row],[Atvinnuleysisbætur fyrir skerðingu]]+Launatafla[[#This Row],[Skerðing v/ samtals]]+Launatafla[[#This Row],[Viðbót v/ tryggðra lágmarkslauna]]</f>
        <v>0</v>
      </c>
      <c r="N63" s="44">
        <f>+Launatafla[[#This Row],[Laun frá launagreiðanda]]+Launatafla[[#This Row],[Atvinnuleysisbætur alls]]</f>
        <v>0</v>
      </c>
      <c r="O63" s="47">
        <f>IFERROR(Launatafla[[#This Row],[Heildargreiðsla]]/Launatafla[[#This Row],[Meðal heildarlaun sl. 3 mán. fyrir skatta]],0)</f>
        <v>0</v>
      </c>
    </row>
    <row r="64" spans="1:15" ht="12" customHeight="1" x14ac:dyDescent="0.3">
      <c r="A64" s="39"/>
      <c r="B64" s="40"/>
      <c r="C64" s="41"/>
      <c r="D64" s="42"/>
      <c r="E64" s="43">
        <f>+Launatafla[[#This Row],[Starfshlutfall fyrir]]-Launatafla[[#This Row],[Skerðing starfshlutfalls]]</f>
        <v>0</v>
      </c>
      <c r="F64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64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64" s="44">
        <f>+Launatafla[[#This Row],[Atvinnuleysisbætur fyrir skerðingu]]+Launatafla[[#This Row],[Laun frá launagreiðanda]]</f>
        <v>0</v>
      </c>
      <c r="I64" s="45">
        <f>-MAX(Launatafla[[#This Row],[Laun með bótum án skerðingar]]-Launatafla[[#This Row],[Meðal heildarlaun sl. 3 mán. fyrir skatta]]*Hámarkshlutfall_af_launum,0)</f>
        <v>0</v>
      </c>
      <c r="J64" s="44">
        <f>-MIN(MAX(Launatafla[[#This Row],[Laun með bótum án skerðingar]]-Hámarkslaun,0),Launatafla[[#This Row],[Atvinnuleysisbætur fyrir skerðingu]])</f>
        <v>0</v>
      </c>
      <c r="K64" s="46">
        <f>+MIN(Launatafla[[#This Row],[Skerðing v/ hámarkshlutfalls]:[Skerðing v/ hámarkslauna]])</f>
        <v>0</v>
      </c>
      <c r="L64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64" s="46">
        <f>+Launatafla[[#This Row],[Atvinnuleysisbætur fyrir skerðingu]]+Launatafla[[#This Row],[Skerðing v/ samtals]]+Launatafla[[#This Row],[Viðbót v/ tryggðra lágmarkslauna]]</f>
        <v>0</v>
      </c>
      <c r="N64" s="44">
        <f>+Launatafla[[#This Row],[Laun frá launagreiðanda]]+Launatafla[[#This Row],[Atvinnuleysisbætur alls]]</f>
        <v>0</v>
      </c>
      <c r="O64" s="47">
        <f>IFERROR(Launatafla[[#This Row],[Heildargreiðsla]]/Launatafla[[#This Row],[Meðal heildarlaun sl. 3 mán. fyrir skatta]],0)</f>
        <v>0</v>
      </c>
    </row>
    <row r="65" spans="1:15" ht="12" customHeight="1" x14ac:dyDescent="0.3">
      <c r="A65" s="39"/>
      <c r="B65" s="40"/>
      <c r="C65" s="41"/>
      <c r="D65" s="42"/>
      <c r="E65" s="43">
        <f>+Launatafla[[#This Row],[Starfshlutfall fyrir]]-Launatafla[[#This Row],[Skerðing starfshlutfalls]]</f>
        <v>0</v>
      </c>
      <c r="F65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65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65" s="44">
        <f>+Launatafla[[#This Row],[Atvinnuleysisbætur fyrir skerðingu]]+Launatafla[[#This Row],[Laun frá launagreiðanda]]</f>
        <v>0</v>
      </c>
      <c r="I65" s="45">
        <f>-MAX(Launatafla[[#This Row],[Laun með bótum án skerðingar]]-Launatafla[[#This Row],[Meðal heildarlaun sl. 3 mán. fyrir skatta]]*Hámarkshlutfall_af_launum,0)</f>
        <v>0</v>
      </c>
      <c r="J65" s="44">
        <f>-MIN(MAX(Launatafla[[#This Row],[Laun með bótum án skerðingar]]-Hámarkslaun,0),Launatafla[[#This Row],[Atvinnuleysisbætur fyrir skerðingu]])</f>
        <v>0</v>
      </c>
      <c r="K65" s="46">
        <f>+MIN(Launatafla[[#This Row],[Skerðing v/ hámarkshlutfalls]:[Skerðing v/ hámarkslauna]])</f>
        <v>0</v>
      </c>
      <c r="L65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65" s="46">
        <f>+Launatafla[[#This Row],[Atvinnuleysisbætur fyrir skerðingu]]+Launatafla[[#This Row],[Skerðing v/ samtals]]+Launatafla[[#This Row],[Viðbót v/ tryggðra lágmarkslauna]]</f>
        <v>0</v>
      </c>
      <c r="N65" s="44">
        <f>+Launatafla[[#This Row],[Laun frá launagreiðanda]]+Launatafla[[#This Row],[Atvinnuleysisbætur alls]]</f>
        <v>0</v>
      </c>
      <c r="O65" s="47">
        <f>IFERROR(Launatafla[[#This Row],[Heildargreiðsla]]/Launatafla[[#This Row],[Meðal heildarlaun sl. 3 mán. fyrir skatta]],0)</f>
        <v>0</v>
      </c>
    </row>
    <row r="66" spans="1:15" ht="12" customHeight="1" x14ac:dyDescent="0.3">
      <c r="A66" s="39"/>
      <c r="B66" s="40"/>
      <c r="C66" s="41"/>
      <c r="D66" s="42"/>
      <c r="E66" s="43">
        <f>+Launatafla[[#This Row],[Starfshlutfall fyrir]]-Launatafla[[#This Row],[Skerðing starfshlutfalls]]</f>
        <v>0</v>
      </c>
      <c r="F66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66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66" s="44">
        <f>+Launatafla[[#This Row],[Atvinnuleysisbætur fyrir skerðingu]]+Launatafla[[#This Row],[Laun frá launagreiðanda]]</f>
        <v>0</v>
      </c>
      <c r="I66" s="45">
        <f>-MAX(Launatafla[[#This Row],[Laun með bótum án skerðingar]]-Launatafla[[#This Row],[Meðal heildarlaun sl. 3 mán. fyrir skatta]]*Hámarkshlutfall_af_launum,0)</f>
        <v>0</v>
      </c>
      <c r="J66" s="44">
        <f>-MIN(MAX(Launatafla[[#This Row],[Laun með bótum án skerðingar]]-Hámarkslaun,0),Launatafla[[#This Row],[Atvinnuleysisbætur fyrir skerðingu]])</f>
        <v>0</v>
      </c>
      <c r="K66" s="46">
        <f>+MIN(Launatafla[[#This Row],[Skerðing v/ hámarkshlutfalls]:[Skerðing v/ hámarkslauna]])</f>
        <v>0</v>
      </c>
      <c r="L66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66" s="46">
        <f>+Launatafla[[#This Row],[Atvinnuleysisbætur fyrir skerðingu]]+Launatafla[[#This Row],[Skerðing v/ samtals]]+Launatafla[[#This Row],[Viðbót v/ tryggðra lágmarkslauna]]</f>
        <v>0</v>
      </c>
      <c r="N66" s="44">
        <f>+Launatafla[[#This Row],[Laun frá launagreiðanda]]+Launatafla[[#This Row],[Atvinnuleysisbætur alls]]</f>
        <v>0</v>
      </c>
      <c r="O66" s="47">
        <f>IFERROR(Launatafla[[#This Row],[Heildargreiðsla]]/Launatafla[[#This Row],[Meðal heildarlaun sl. 3 mán. fyrir skatta]],0)</f>
        <v>0</v>
      </c>
    </row>
    <row r="67" spans="1:15" ht="12" customHeight="1" x14ac:dyDescent="0.3">
      <c r="A67" s="39"/>
      <c r="B67" s="40"/>
      <c r="C67" s="41"/>
      <c r="D67" s="42"/>
      <c r="E67" s="43">
        <f>+Launatafla[[#This Row],[Starfshlutfall fyrir]]-Launatafla[[#This Row],[Skerðing starfshlutfalls]]</f>
        <v>0</v>
      </c>
      <c r="F67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67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67" s="44">
        <f>+Launatafla[[#This Row],[Atvinnuleysisbætur fyrir skerðingu]]+Launatafla[[#This Row],[Laun frá launagreiðanda]]</f>
        <v>0</v>
      </c>
      <c r="I67" s="45">
        <f>-MAX(Launatafla[[#This Row],[Laun með bótum án skerðingar]]-Launatafla[[#This Row],[Meðal heildarlaun sl. 3 mán. fyrir skatta]]*Hámarkshlutfall_af_launum,0)</f>
        <v>0</v>
      </c>
      <c r="J67" s="44">
        <f>-MIN(MAX(Launatafla[[#This Row],[Laun með bótum án skerðingar]]-Hámarkslaun,0),Launatafla[[#This Row],[Atvinnuleysisbætur fyrir skerðingu]])</f>
        <v>0</v>
      </c>
      <c r="K67" s="46">
        <f>+MIN(Launatafla[[#This Row],[Skerðing v/ hámarkshlutfalls]:[Skerðing v/ hámarkslauna]])</f>
        <v>0</v>
      </c>
      <c r="L67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67" s="46">
        <f>+Launatafla[[#This Row],[Atvinnuleysisbætur fyrir skerðingu]]+Launatafla[[#This Row],[Skerðing v/ samtals]]+Launatafla[[#This Row],[Viðbót v/ tryggðra lágmarkslauna]]</f>
        <v>0</v>
      </c>
      <c r="N67" s="44">
        <f>+Launatafla[[#This Row],[Laun frá launagreiðanda]]+Launatafla[[#This Row],[Atvinnuleysisbætur alls]]</f>
        <v>0</v>
      </c>
      <c r="O67" s="47">
        <f>IFERROR(Launatafla[[#This Row],[Heildargreiðsla]]/Launatafla[[#This Row],[Meðal heildarlaun sl. 3 mán. fyrir skatta]],0)</f>
        <v>0</v>
      </c>
    </row>
    <row r="68" spans="1:15" ht="12" customHeight="1" x14ac:dyDescent="0.3">
      <c r="A68" s="39"/>
      <c r="B68" s="40"/>
      <c r="C68" s="41"/>
      <c r="D68" s="42"/>
      <c r="E68" s="43">
        <f>+Launatafla[[#This Row],[Starfshlutfall fyrir]]-Launatafla[[#This Row],[Skerðing starfshlutfalls]]</f>
        <v>0</v>
      </c>
      <c r="F68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68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68" s="44">
        <f>+Launatafla[[#This Row],[Atvinnuleysisbætur fyrir skerðingu]]+Launatafla[[#This Row],[Laun frá launagreiðanda]]</f>
        <v>0</v>
      </c>
      <c r="I68" s="45">
        <f>-MAX(Launatafla[[#This Row],[Laun með bótum án skerðingar]]-Launatafla[[#This Row],[Meðal heildarlaun sl. 3 mán. fyrir skatta]]*Hámarkshlutfall_af_launum,0)</f>
        <v>0</v>
      </c>
      <c r="J68" s="44">
        <f>-MIN(MAX(Launatafla[[#This Row],[Laun með bótum án skerðingar]]-Hámarkslaun,0),Launatafla[[#This Row],[Atvinnuleysisbætur fyrir skerðingu]])</f>
        <v>0</v>
      </c>
      <c r="K68" s="46">
        <f>+MIN(Launatafla[[#This Row],[Skerðing v/ hámarkshlutfalls]:[Skerðing v/ hámarkslauna]])</f>
        <v>0</v>
      </c>
      <c r="L68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68" s="46">
        <f>+Launatafla[[#This Row],[Atvinnuleysisbætur fyrir skerðingu]]+Launatafla[[#This Row],[Skerðing v/ samtals]]+Launatafla[[#This Row],[Viðbót v/ tryggðra lágmarkslauna]]</f>
        <v>0</v>
      </c>
      <c r="N68" s="44">
        <f>+Launatafla[[#This Row],[Laun frá launagreiðanda]]+Launatafla[[#This Row],[Atvinnuleysisbætur alls]]</f>
        <v>0</v>
      </c>
      <c r="O68" s="47">
        <f>IFERROR(Launatafla[[#This Row],[Heildargreiðsla]]/Launatafla[[#This Row],[Meðal heildarlaun sl. 3 mán. fyrir skatta]],0)</f>
        <v>0</v>
      </c>
    </row>
    <row r="69" spans="1:15" ht="12" customHeight="1" x14ac:dyDescent="0.3">
      <c r="A69" s="39"/>
      <c r="B69" s="40"/>
      <c r="C69" s="41"/>
      <c r="D69" s="42"/>
      <c r="E69" s="43">
        <f>+Launatafla[[#This Row],[Starfshlutfall fyrir]]-Launatafla[[#This Row],[Skerðing starfshlutfalls]]</f>
        <v>0</v>
      </c>
      <c r="F69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69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69" s="44">
        <f>+Launatafla[[#This Row],[Atvinnuleysisbætur fyrir skerðingu]]+Launatafla[[#This Row],[Laun frá launagreiðanda]]</f>
        <v>0</v>
      </c>
      <c r="I69" s="45">
        <f>-MAX(Launatafla[[#This Row],[Laun með bótum án skerðingar]]-Launatafla[[#This Row],[Meðal heildarlaun sl. 3 mán. fyrir skatta]]*Hámarkshlutfall_af_launum,0)</f>
        <v>0</v>
      </c>
      <c r="J69" s="44">
        <f>-MIN(MAX(Launatafla[[#This Row],[Laun með bótum án skerðingar]]-Hámarkslaun,0),Launatafla[[#This Row],[Atvinnuleysisbætur fyrir skerðingu]])</f>
        <v>0</v>
      </c>
      <c r="K69" s="46">
        <f>+MIN(Launatafla[[#This Row],[Skerðing v/ hámarkshlutfalls]:[Skerðing v/ hámarkslauna]])</f>
        <v>0</v>
      </c>
      <c r="L69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69" s="46">
        <f>+Launatafla[[#This Row],[Atvinnuleysisbætur fyrir skerðingu]]+Launatafla[[#This Row],[Skerðing v/ samtals]]+Launatafla[[#This Row],[Viðbót v/ tryggðra lágmarkslauna]]</f>
        <v>0</v>
      </c>
      <c r="N69" s="44">
        <f>+Launatafla[[#This Row],[Laun frá launagreiðanda]]+Launatafla[[#This Row],[Atvinnuleysisbætur alls]]</f>
        <v>0</v>
      </c>
      <c r="O69" s="47">
        <f>IFERROR(Launatafla[[#This Row],[Heildargreiðsla]]/Launatafla[[#This Row],[Meðal heildarlaun sl. 3 mán. fyrir skatta]],0)</f>
        <v>0</v>
      </c>
    </row>
    <row r="70" spans="1:15" ht="12" customHeight="1" x14ac:dyDescent="0.3">
      <c r="A70" s="48"/>
      <c r="B70" s="49"/>
      <c r="C70" s="50"/>
      <c r="D70" s="51"/>
      <c r="E70" s="43">
        <f>+Launatafla[[#This Row],[Starfshlutfall fyrir]]-Launatafla[[#This Row],[Skerðing starfshlutfalls]]</f>
        <v>0</v>
      </c>
      <c r="F70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70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70" s="44">
        <f>+Launatafla[[#This Row],[Atvinnuleysisbætur fyrir skerðingu]]+Launatafla[[#This Row],[Laun frá launagreiðanda]]</f>
        <v>0</v>
      </c>
      <c r="I70" s="45">
        <f>-MAX(Launatafla[[#This Row],[Laun með bótum án skerðingar]]-Launatafla[[#This Row],[Meðal heildarlaun sl. 3 mán. fyrir skatta]]*Hámarkshlutfall_af_launum,0)</f>
        <v>0</v>
      </c>
      <c r="J70" s="44">
        <f>-MIN(MAX(Launatafla[[#This Row],[Laun með bótum án skerðingar]]-Hámarkslaun,0),Launatafla[[#This Row],[Atvinnuleysisbætur fyrir skerðingu]])</f>
        <v>0</v>
      </c>
      <c r="K70" s="46">
        <f>+MIN(Launatafla[[#This Row],[Skerðing v/ hámarkshlutfalls]:[Skerðing v/ hámarkslauna]])</f>
        <v>0</v>
      </c>
      <c r="L70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70" s="46">
        <f>+Launatafla[[#This Row],[Atvinnuleysisbætur fyrir skerðingu]]+Launatafla[[#This Row],[Skerðing v/ samtals]]+Launatafla[[#This Row],[Viðbót v/ tryggðra lágmarkslauna]]</f>
        <v>0</v>
      </c>
      <c r="N70" s="44">
        <f>+Launatafla[[#This Row],[Laun frá launagreiðanda]]+Launatafla[[#This Row],[Atvinnuleysisbætur alls]]</f>
        <v>0</v>
      </c>
      <c r="O70" s="47">
        <f>IFERROR(Launatafla[[#This Row],[Heildargreiðsla]]/Launatafla[[#This Row],[Meðal heildarlaun sl. 3 mán. fyrir skatta]],0)</f>
        <v>0</v>
      </c>
    </row>
    <row r="71" spans="1:15" x14ac:dyDescent="0.3">
      <c r="A71" s="39"/>
      <c r="B71" s="40"/>
      <c r="C71" s="41"/>
      <c r="D71" s="42"/>
      <c r="E71" s="43">
        <f>+Launatafla[[#This Row],[Starfshlutfall fyrir]]-Launatafla[[#This Row],[Skerðing starfshlutfalls]]</f>
        <v>0</v>
      </c>
      <c r="F71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71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71" s="44">
        <f>+Launatafla[[#This Row],[Atvinnuleysisbætur fyrir skerðingu]]+Launatafla[[#This Row],[Laun frá launagreiðanda]]</f>
        <v>0</v>
      </c>
      <c r="I71" s="45">
        <f>-MAX(Launatafla[[#This Row],[Laun með bótum án skerðingar]]-Launatafla[[#This Row],[Meðal heildarlaun sl. 3 mán. fyrir skatta]]*Hámarkshlutfall_af_launum,0)</f>
        <v>0</v>
      </c>
      <c r="J71" s="44">
        <f>-MIN(MAX(Launatafla[[#This Row],[Laun með bótum án skerðingar]]-Hámarkslaun,0),Launatafla[[#This Row],[Atvinnuleysisbætur fyrir skerðingu]])</f>
        <v>0</v>
      </c>
      <c r="K71" s="46">
        <f>+MIN(Launatafla[[#This Row],[Skerðing v/ hámarkshlutfalls]:[Skerðing v/ hámarkslauna]])</f>
        <v>0</v>
      </c>
      <c r="L71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71" s="46">
        <f>+Launatafla[[#This Row],[Atvinnuleysisbætur fyrir skerðingu]]+Launatafla[[#This Row],[Skerðing v/ samtals]]+Launatafla[[#This Row],[Viðbót v/ tryggðra lágmarkslauna]]</f>
        <v>0</v>
      </c>
      <c r="N71" s="44">
        <f>+Launatafla[[#This Row],[Laun frá launagreiðanda]]+Launatafla[[#This Row],[Atvinnuleysisbætur alls]]</f>
        <v>0</v>
      </c>
      <c r="O71" s="47">
        <f>IFERROR(Launatafla[[#This Row],[Heildargreiðsla]]/Launatafla[[#This Row],[Meðal heildarlaun sl. 3 mán. fyrir skatta]],0)</f>
        <v>0</v>
      </c>
    </row>
    <row r="72" spans="1:15" x14ac:dyDescent="0.3">
      <c r="A72" s="39"/>
      <c r="B72" s="40"/>
      <c r="C72" s="41"/>
      <c r="D72" s="42"/>
      <c r="E72" s="43">
        <f>+Launatafla[[#This Row],[Starfshlutfall fyrir]]-Launatafla[[#This Row],[Skerðing starfshlutfalls]]</f>
        <v>0</v>
      </c>
      <c r="F72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72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72" s="44">
        <f>+Launatafla[[#This Row],[Atvinnuleysisbætur fyrir skerðingu]]+Launatafla[[#This Row],[Laun frá launagreiðanda]]</f>
        <v>0</v>
      </c>
      <c r="I72" s="45">
        <f>-MAX(Launatafla[[#This Row],[Laun með bótum án skerðingar]]-Launatafla[[#This Row],[Meðal heildarlaun sl. 3 mán. fyrir skatta]]*Hámarkshlutfall_af_launum,0)</f>
        <v>0</v>
      </c>
      <c r="J72" s="44">
        <f>-MIN(MAX(Launatafla[[#This Row],[Laun með bótum án skerðingar]]-Hámarkslaun,0),Launatafla[[#This Row],[Atvinnuleysisbætur fyrir skerðingu]])</f>
        <v>0</v>
      </c>
      <c r="K72" s="46">
        <f>+MIN(Launatafla[[#This Row],[Skerðing v/ hámarkshlutfalls]:[Skerðing v/ hámarkslauna]])</f>
        <v>0</v>
      </c>
      <c r="L72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72" s="46">
        <f>+Launatafla[[#This Row],[Atvinnuleysisbætur fyrir skerðingu]]+Launatafla[[#This Row],[Skerðing v/ samtals]]+Launatafla[[#This Row],[Viðbót v/ tryggðra lágmarkslauna]]</f>
        <v>0</v>
      </c>
      <c r="N72" s="44">
        <f>+Launatafla[[#This Row],[Laun frá launagreiðanda]]+Launatafla[[#This Row],[Atvinnuleysisbætur alls]]</f>
        <v>0</v>
      </c>
      <c r="O72" s="47">
        <f>IFERROR(Launatafla[[#This Row],[Heildargreiðsla]]/Launatafla[[#This Row],[Meðal heildarlaun sl. 3 mán. fyrir skatta]],0)</f>
        <v>0</v>
      </c>
    </row>
    <row r="73" spans="1:15" x14ac:dyDescent="0.3">
      <c r="A73" s="39"/>
      <c r="B73" s="40"/>
      <c r="C73" s="41"/>
      <c r="D73" s="42"/>
      <c r="E73" s="43">
        <f>+Launatafla[[#This Row],[Starfshlutfall fyrir]]-Launatafla[[#This Row],[Skerðing starfshlutfalls]]</f>
        <v>0</v>
      </c>
      <c r="F73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73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73" s="44">
        <f>+Launatafla[[#This Row],[Atvinnuleysisbætur fyrir skerðingu]]+Launatafla[[#This Row],[Laun frá launagreiðanda]]</f>
        <v>0</v>
      </c>
      <c r="I73" s="45">
        <f>-MAX(Launatafla[[#This Row],[Laun með bótum án skerðingar]]-Launatafla[[#This Row],[Meðal heildarlaun sl. 3 mán. fyrir skatta]]*Hámarkshlutfall_af_launum,0)</f>
        <v>0</v>
      </c>
      <c r="J73" s="44">
        <f>-MIN(MAX(Launatafla[[#This Row],[Laun með bótum án skerðingar]]-Hámarkslaun,0),Launatafla[[#This Row],[Atvinnuleysisbætur fyrir skerðingu]])</f>
        <v>0</v>
      </c>
      <c r="K73" s="46">
        <f>+MIN(Launatafla[[#This Row],[Skerðing v/ hámarkshlutfalls]:[Skerðing v/ hámarkslauna]])</f>
        <v>0</v>
      </c>
      <c r="L73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73" s="46">
        <f>+Launatafla[[#This Row],[Atvinnuleysisbætur fyrir skerðingu]]+Launatafla[[#This Row],[Skerðing v/ samtals]]+Launatafla[[#This Row],[Viðbót v/ tryggðra lágmarkslauna]]</f>
        <v>0</v>
      </c>
      <c r="N73" s="44">
        <f>+Launatafla[[#This Row],[Laun frá launagreiðanda]]+Launatafla[[#This Row],[Atvinnuleysisbætur alls]]</f>
        <v>0</v>
      </c>
      <c r="O73" s="47">
        <f>IFERROR(Launatafla[[#This Row],[Heildargreiðsla]]/Launatafla[[#This Row],[Meðal heildarlaun sl. 3 mán. fyrir skatta]],0)</f>
        <v>0</v>
      </c>
    </row>
    <row r="74" spans="1:15" x14ac:dyDescent="0.3">
      <c r="A74" s="39"/>
      <c r="B74" s="40"/>
      <c r="C74" s="41"/>
      <c r="D74" s="42"/>
      <c r="E74" s="43">
        <f>+Launatafla[[#This Row],[Starfshlutfall fyrir]]-Launatafla[[#This Row],[Skerðing starfshlutfalls]]</f>
        <v>0</v>
      </c>
      <c r="F74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74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74" s="44">
        <f>+Launatafla[[#This Row],[Atvinnuleysisbætur fyrir skerðingu]]+Launatafla[[#This Row],[Laun frá launagreiðanda]]</f>
        <v>0</v>
      </c>
      <c r="I74" s="45">
        <f>-MAX(Launatafla[[#This Row],[Laun með bótum án skerðingar]]-Launatafla[[#This Row],[Meðal heildarlaun sl. 3 mán. fyrir skatta]]*Hámarkshlutfall_af_launum,0)</f>
        <v>0</v>
      </c>
      <c r="J74" s="44">
        <f>-MIN(MAX(Launatafla[[#This Row],[Laun með bótum án skerðingar]]-Hámarkslaun,0),Launatafla[[#This Row],[Atvinnuleysisbætur fyrir skerðingu]])</f>
        <v>0</v>
      </c>
      <c r="K74" s="46">
        <f>+MIN(Launatafla[[#This Row],[Skerðing v/ hámarkshlutfalls]:[Skerðing v/ hámarkslauna]])</f>
        <v>0</v>
      </c>
      <c r="L74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74" s="46">
        <f>+Launatafla[[#This Row],[Atvinnuleysisbætur fyrir skerðingu]]+Launatafla[[#This Row],[Skerðing v/ samtals]]+Launatafla[[#This Row],[Viðbót v/ tryggðra lágmarkslauna]]</f>
        <v>0</v>
      </c>
      <c r="N74" s="44">
        <f>+Launatafla[[#This Row],[Laun frá launagreiðanda]]+Launatafla[[#This Row],[Atvinnuleysisbætur alls]]</f>
        <v>0</v>
      </c>
      <c r="O74" s="47">
        <f>IFERROR(Launatafla[[#This Row],[Heildargreiðsla]]/Launatafla[[#This Row],[Meðal heildarlaun sl. 3 mán. fyrir skatta]],0)</f>
        <v>0</v>
      </c>
    </row>
    <row r="75" spans="1:15" x14ac:dyDescent="0.3">
      <c r="A75" s="39"/>
      <c r="B75" s="40"/>
      <c r="C75" s="41"/>
      <c r="D75" s="42"/>
      <c r="E75" s="43">
        <f>+Launatafla[[#This Row],[Starfshlutfall fyrir]]-Launatafla[[#This Row],[Skerðing starfshlutfalls]]</f>
        <v>0</v>
      </c>
      <c r="F75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75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75" s="44">
        <f>+Launatafla[[#This Row],[Atvinnuleysisbætur fyrir skerðingu]]+Launatafla[[#This Row],[Laun frá launagreiðanda]]</f>
        <v>0</v>
      </c>
      <c r="I75" s="45">
        <f>-MAX(Launatafla[[#This Row],[Laun með bótum án skerðingar]]-Launatafla[[#This Row],[Meðal heildarlaun sl. 3 mán. fyrir skatta]]*Hámarkshlutfall_af_launum,0)</f>
        <v>0</v>
      </c>
      <c r="J75" s="44">
        <f>-MIN(MAX(Launatafla[[#This Row],[Laun með bótum án skerðingar]]-Hámarkslaun,0),Launatafla[[#This Row],[Atvinnuleysisbætur fyrir skerðingu]])</f>
        <v>0</v>
      </c>
      <c r="K75" s="46">
        <f>+MIN(Launatafla[[#This Row],[Skerðing v/ hámarkshlutfalls]:[Skerðing v/ hámarkslauna]])</f>
        <v>0</v>
      </c>
      <c r="L75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75" s="46">
        <f>+Launatafla[[#This Row],[Atvinnuleysisbætur fyrir skerðingu]]+Launatafla[[#This Row],[Skerðing v/ samtals]]+Launatafla[[#This Row],[Viðbót v/ tryggðra lágmarkslauna]]</f>
        <v>0</v>
      </c>
      <c r="N75" s="44">
        <f>+Launatafla[[#This Row],[Laun frá launagreiðanda]]+Launatafla[[#This Row],[Atvinnuleysisbætur alls]]</f>
        <v>0</v>
      </c>
      <c r="O75" s="47">
        <f>IFERROR(Launatafla[[#This Row],[Heildargreiðsla]]/Launatafla[[#This Row],[Meðal heildarlaun sl. 3 mán. fyrir skatta]],0)</f>
        <v>0</v>
      </c>
    </row>
    <row r="76" spans="1:15" x14ac:dyDescent="0.3">
      <c r="A76" s="39"/>
      <c r="B76" s="40"/>
      <c r="C76" s="41"/>
      <c r="D76" s="42"/>
      <c r="E76" s="43">
        <f>+Launatafla[[#This Row],[Starfshlutfall fyrir]]-Launatafla[[#This Row],[Skerðing starfshlutfalls]]</f>
        <v>0</v>
      </c>
      <c r="F76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76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76" s="44">
        <f>+Launatafla[[#This Row],[Atvinnuleysisbætur fyrir skerðingu]]+Launatafla[[#This Row],[Laun frá launagreiðanda]]</f>
        <v>0</v>
      </c>
      <c r="I76" s="45">
        <f>-MAX(Launatafla[[#This Row],[Laun með bótum án skerðingar]]-Launatafla[[#This Row],[Meðal heildarlaun sl. 3 mán. fyrir skatta]]*Hámarkshlutfall_af_launum,0)</f>
        <v>0</v>
      </c>
      <c r="J76" s="44">
        <f>-MIN(MAX(Launatafla[[#This Row],[Laun með bótum án skerðingar]]-Hámarkslaun,0),Launatafla[[#This Row],[Atvinnuleysisbætur fyrir skerðingu]])</f>
        <v>0</v>
      </c>
      <c r="K76" s="46">
        <f>+MIN(Launatafla[[#This Row],[Skerðing v/ hámarkshlutfalls]:[Skerðing v/ hámarkslauna]])</f>
        <v>0</v>
      </c>
      <c r="L76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76" s="46">
        <f>+Launatafla[[#This Row],[Atvinnuleysisbætur fyrir skerðingu]]+Launatafla[[#This Row],[Skerðing v/ samtals]]+Launatafla[[#This Row],[Viðbót v/ tryggðra lágmarkslauna]]</f>
        <v>0</v>
      </c>
      <c r="N76" s="44">
        <f>+Launatafla[[#This Row],[Laun frá launagreiðanda]]+Launatafla[[#This Row],[Atvinnuleysisbætur alls]]</f>
        <v>0</v>
      </c>
      <c r="O76" s="47">
        <f>IFERROR(Launatafla[[#This Row],[Heildargreiðsla]]/Launatafla[[#This Row],[Meðal heildarlaun sl. 3 mán. fyrir skatta]],0)</f>
        <v>0</v>
      </c>
    </row>
    <row r="77" spans="1:15" x14ac:dyDescent="0.3">
      <c r="A77" s="39"/>
      <c r="B77" s="40"/>
      <c r="C77" s="41"/>
      <c r="D77" s="42"/>
      <c r="E77" s="43">
        <f>+Launatafla[[#This Row],[Starfshlutfall fyrir]]-Launatafla[[#This Row],[Skerðing starfshlutfalls]]</f>
        <v>0</v>
      </c>
      <c r="F77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77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77" s="44">
        <f>+Launatafla[[#This Row],[Atvinnuleysisbætur fyrir skerðingu]]+Launatafla[[#This Row],[Laun frá launagreiðanda]]</f>
        <v>0</v>
      </c>
      <c r="I77" s="45">
        <f>-MAX(Launatafla[[#This Row],[Laun með bótum án skerðingar]]-Launatafla[[#This Row],[Meðal heildarlaun sl. 3 mán. fyrir skatta]]*Hámarkshlutfall_af_launum,0)</f>
        <v>0</v>
      </c>
      <c r="J77" s="44">
        <f>-MIN(MAX(Launatafla[[#This Row],[Laun með bótum án skerðingar]]-Hámarkslaun,0),Launatafla[[#This Row],[Atvinnuleysisbætur fyrir skerðingu]])</f>
        <v>0</v>
      </c>
      <c r="K77" s="46">
        <f>+MIN(Launatafla[[#This Row],[Skerðing v/ hámarkshlutfalls]:[Skerðing v/ hámarkslauna]])</f>
        <v>0</v>
      </c>
      <c r="L77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77" s="46">
        <f>+Launatafla[[#This Row],[Atvinnuleysisbætur fyrir skerðingu]]+Launatafla[[#This Row],[Skerðing v/ samtals]]+Launatafla[[#This Row],[Viðbót v/ tryggðra lágmarkslauna]]</f>
        <v>0</v>
      </c>
      <c r="N77" s="44">
        <f>+Launatafla[[#This Row],[Laun frá launagreiðanda]]+Launatafla[[#This Row],[Atvinnuleysisbætur alls]]</f>
        <v>0</v>
      </c>
      <c r="O77" s="47">
        <f>IFERROR(Launatafla[[#This Row],[Heildargreiðsla]]/Launatafla[[#This Row],[Meðal heildarlaun sl. 3 mán. fyrir skatta]],0)</f>
        <v>0</v>
      </c>
    </row>
    <row r="78" spans="1:15" x14ac:dyDescent="0.3">
      <c r="A78" s="39"/>
      <c r="B78" s="40"/>
      <c r="C78" s="41"/>
      <c r="D78" s="42"/>
      <c r="E78" s="43">
        <f>+Launatafla[[#This Row],[Starfshlutfall fyrir]]-Launatafla[[#This Row],[Skerðing starfshlutfalls]]</f>
        <v>0</v>
      </c>
      <c r="F78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78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78" s="44">
        <f>+Launatafla[[#This Row],[Atvinnuleysisbætur fyrir skerðingu]]+Launatafla[[#This Row],[Laun frá launagreiðanda]]</f>
        <v>0</v>
      </c>
      <c r="I78" s="45">
        <f>-MAX(Launatafla[[#This Row],[Laun með bótum án skerðingar]]-Launatafla[[#This Row],[Meðal heildarlaun sl. 3 mán. fyrir skatta]]*Hámarkshlutfall_af_launum,0)</f>
        <v>0</v>
      </c>
      <c r="J78" s="44">
        <f>-MIN(MAX(Launatafla[[#This Row],[Laun með bótum án skerðingar]]-Hámarkslaun,0),Launatafla[[#This Row],[Atvinnuleysisbætur fyrir skerðingu]])</f>
        <v>0</v>
      </c>
      <c r="K78" s="46">
        <f>+MIN(Launatafla[[#This Row],[Skerðing v/ hámarkshlutfalls]:[Skerðing v/ hámarkslauna]])</f>
        <v>0</v>
      </c>
      <c r="L78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78" s="46">
        <f>+Launatafla[[#This Row],[Atvinnuleysisbætur fyrir skerðingu]]+Launatafla[[#This Row],[Skerðing v/ samtals]]+Launatafla[[#This Row],[Viðbót v/ tryggðra lágmarkslauna]]</f>
        <v>0</v>
      </c>
      <c r="N78" s="44">
        <f>+Launatafla[[#This Row],[Laun frá launagreiðanda]]+Launatafla[[#This Row],[Atvinnuleysisbætur alls]]</f>
        <v>0</v>
      </c>
      <c r="O78" s="47">
        <f>IFERROR(Launatafla[[#This Row],[Heildargreiðsla]]/Launatafla[[#This Row],[Meðal heildarlaun sl. 3 mán. fyrir skatta]],0)</f>
        <v>0</v>
      </c>
    </row>
    <row r="79" spans="1:15" x14ac:dyDescent="0.3">
      <c r="A79" s="39"/>
      <c r="B79" s="40"/>
      <c r="C79" s="41"/>
      <c r="D79" s="42"/>
      <c r="E79" s="43">
        <f>+Launatafla[[#This Row],[Starfshlutfall fyrir]]-Launatafla[[#This Row],[Skerðing starfshlutfalls]]</f>
        <v>0</v>
      </c>
      <c r="F79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79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79" s="44">
        <f>+Launatafla[[#This Row],[Atvinnuleysisbætur fyrir skerðingu]]+Launatafla[[#This Row],[Laun frá launagreiðanda]]</f>
        <v>0</v>
      </c>
      <c r="I79" s="45">
        <f>-MAX(Launatafla[[#This Row],[Laun með bótum án skerðingar]]-Launatafla[[#This Row],[Meðal heildarlaun sl. 3 mán. fyrir skatta]]*Hámarkshlutfall_af_launum,0)</f>
        <v>0</v>
      </c>
      <c r="J79" s="44">
        <f>-MIN(MAX(Launatafla[[#This Row],[Laun með bótum án skerðingar]]-Hámarkslaun,0),Launatafla[[#This Row],[Atvinnuleysisbætur fyrir skerðingu]])</f>
        <v>0</v>
      </c>
      <c r="K79" s="46">
        <f>+MIN(Launatafla[[#This Row],[Skerðing v/ hámarkshlutfalls]:[Skerðing v/ hámarkslauna]])</f>
        <v>0</v>
      </c>
      <c r="L79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79" s="46">
        <f>+Launatafla[[#This Row],[Atvinnuleysisbætur fyrir skerðingu]]+Launatafla[[#This Row],[Skerðing v/ samtals]]+Launatafla[[#This Row],[Viðbót v/ tryggðra lágmarkslauna]]</f>
        <v>0</v>
      </c>
      <c r="N79" s="44">
        <f>+Launatafla[[#This Row],[Laun frá launagreiðanda]]+Launatafla[[#This Row],[Atvinnuleysisbætur alls]]</f>
        <v>0</v>
      </c>
      <c r="O79" s="47">
        <f>IFERROR(Launatafla[[#This Row],[Heildargreiðsla]]/Launatafla[[#This Row],[Meðal heildarlaun sl. 3 mán. fyrir skatta]],0)</f>
        <v>0</v>
      </c>
    </row>
    <row r="80" spans="1:15" x14ac:dyDescent="0.3">
      <c r="A80" s="48"/>
      <c r="B80" s="49"/>
      <c r="C80" s="50"/>
      <c r="D80" s="51"/>
      <c r="E80" s="43">
        <f>+Launatafla[[#This Row],[Starfshlutfall fyrir]]-Launatafla[[#This Row],[Skerðing starfshlutfalls]]</f>
        <v>0</v>
      </c>
      <c r="F80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80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80" s="44">
        <f>+Launatafla[[#This Row],[Atvinnuleysisbætur fyrir skerðingu]]+Launatafla[[#This Row],[Laun frá launagreiðanda]]</f>
        <v>0</v>
      </c>
      <c r="I80" s="45">
        <f>-MAX(Launatafla[[#This Row],[Laun með bótum án skerðingar]]-Launatafla[[#This Row],[Meðal heildarlaun sl. 3 mán. fyrir skatta]]*Hámarkshlutfall_af_launum,0)</f>
        <v>0</v>
      </c>
      <c r="J80" s="44">
        <f>-MIN(MAX(Launatafla[[#This Row],[Laun með bótum án skerðingar]]-Hámarkslaun,0),Launatafla[[#This Row],[Atvinnuleysisbætur fyrir skerðingu]])</f>
        <v>0</v>
      </c>
      <c r="K80" s="46">
        <f>+MIN(Launatafla[[#This Row],[Skerðing v/ hámarkshlutfalls]:[Skerðing v/ hámarkslauna]])</f>
        <v>0</v>
      </c>
      <c r="L80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80" s="46">
        <f>+Launatafla[[#This Row],[Atvinnuleysisbætur fyrir skerðingu]]+Launatafla[[#This Row],[Skerðing v/ samtals]]+Launatafla[[#This Row],[Viðbót v/ tryggðra lágmarkslauna]]</f>
        <v>0</v>
      </c>
      <c r="N80" s="44">
        <f>+Launatafla[[#This Row],[Laun frá launagreiðanda]]+Launatafla[[#This Row],[Atvinnuleysisbætur alls]]</f>
        <v>0</v>
      </c>
      <c r="O80" s="47">
        <f>IFERROR(Launatafla[[#This Row],[Heildargreiðsla]]/Launatafla[[#This Row],[Meðal heildarlaun sl. 3 mán. fyrir skatta]],0)</f>
        <v>0</v>
      </c>
    </row>
    <row r="81" spans="1:15" x14ac:dyDescent="0.3">
      <c r="A81" s="39"/>
      <c r="B81" s="40"/>
      <c r="C81" s="41"/>
      <c r="D81" s="42"/>
      <c r="E81" s="43">
        <f>+Launatafla[[#This Row],[Starfshlutfall fyrir]]-Launatafla[[#This Row],[Skerðing starfshlutfalls]]</f>
        <v>0</v>
      </c>
      <c r="F81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81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81" s="44">
        <f>+Launatafla[[#This Row],[Atvinnuleysisbætur fyrir skerðingu]]+Launatafla[[#This Row],[Laun frá launagreiðanda]]</f>
        <v>0</v>
      </c>
      <c r="I81" s="45">
        <f>-MAX(Launatafla[[#This Row],[Laun með bótum án skerðingar]]-Launatafla[[#This Row],[Meðal heildarlaun sl. 3 mán. fyrir skatta]]*Hámarkshlutfall_af_launum,0)</f>
        <v>0</v>
      </c>
      <c r="J81" s="44">
        <f>-MIN(MAX(Launatafla[[#This Row],[Laun með bótum án skerðingar]]-Hámarkslaun,0),Launatafla[[#This Row],[Atvinnuleysisbætur fyrir skerðingu]])</f>
        <v>0</v>
      </c>
      <c r="K81" s="46">
        <f>+MIN(Launatafla[[#This Row],[Skerðing v/ hámarkshlutfalls]:[Skerðing v/ hámarkslauna]])</f>
        <v>0</v>
      </c>
      <c r="L81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81" s="46">
        <f>+Launatafla[[#This Row],[Atvinnuleysisbætur fyrir skerðingu]]+Launatafla[[#This Row],[Skerðing v/ samtals]]+Launatafla[[#This Row],[Viðbót v/ tryggðra lágmarkslauna]]</f>
        <v>0</v>
      </c>
      <c r="N81" s="44">
        <f>+Launatafla[[#This Row],[Laun frá launagreiðanda]]+Launatafla[[#This Row],[Atvinnuleysisbætur alls]]</f>
        <v>0</v>
      </c>
      <c r="O81" s="47">
        <f>IFERROR(Launatafla[[#This Row],[Heildargreiðsla]]/Launatafla[[#This Row],[Meðal heildarlaun sl. 3 mán. fyrir skatta]],0)</f>
        <v>0</v>
      </c>
    </row>
    <row r="82" spans="1:15" x14ac:dyDescent="0.3">
      <c r="A82" s="39"/>
      <c r="B82" s="40"/>
      <c r="C82" s="41"/>
      <c r="D82" s="42"/>
      <c r="E82" s="43">
        <f>+Launatafla[[#This Row],[Starfshlutfall fyrir]]-Launatafla[[#This Row],[Skerðing starfshlutfalls]]</f>
        <v>0</v>
      </c>
      <c r="F82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82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82" s="44">
        <f>+Launatafla[[#This Row],[Atvinnuleysisbætur fyrir skerðingu]]+Launatafla[[#This Row],[Laun frá launagreiðanda]]</f>
        <v>0</v>
      </c>
      <c r="I82" s="45">
        <f>-MAX(Launatafla[[#This Row],[Laun með bótum án skerðingar]]-Launatafla[[#This Row],[Meðal heildarlaun sl. 3 mán. fyrir skatta]]*Hámarkshlutfall_af_launum,0)</f>
        <v>0</v>
      </c>
      <c r="J82" s="44">
        <f>-MIN(MAX(Launatafla[[#This Row],[Laun með bótum án skerðingar]]-Hámarkslaun,0),Launatafla[[#This Row],[Atvinnuleysisbætur fyrir skerðingu]])</f>
        <v>0</v>
      </c>
      <c r="K82" s="46">
        <f>+MIN(Launatafla[[#This Row],[Skerðing v/ hámarkshlutfalls]:[Skerðing v/ hámarkslauna]])</f>
        <v>0</v>
      </c>
      <c r="L82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82" s="46">
        <f>+Launatafla[[#This Row],[Atvinnuleysisbætur fyrir skerðingu]]+Launatafla[[#This Row],[Skerðing v/ samtals]]+Launatafla[[#This Row],[Viðbót v/ tryggðra lágmarkslauna]]</f>
        <v>0</v>
      </c>
      <c r="N82" s="44">
        <f>+Launatafla[[#This Row],[Laun frá launagreiðanda]]+Launatafla[[#This Row],[Atvinnuleysisbætur alls]]</f>
        <v>0</v>
      </c>
      <c r="O82" s="47">
        <f>IFERROR(Launatafla[[#This Row],[Heildargreiðsla]]/Launatafla[[#This Row],[Meðal heildarlaun sl. 3 mán. fyrir skatta]],0)</f>
        <v>0</v>
      </c>
    </row>
    <row r="83" spans="1:15" x14ac:dyDescent="0.3">
      <c r="A83" s="39"/>
      <c r="B83" s="40"/>
      <c r="C83" s="41"/>
      <c r="D83" s="42"/>
      <c r="E83" s="43">
        <f>+Launatafla[[#This Row],[Starfshlutfall fyrir]]-Launatafla[[#This Row],[Skerðing starfshlutfalls]]</f>
        <v>0</v>
      </c>
      <c r="F83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83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83" s="44">
        <f>+Launatafla[[#This Row],[Atvinnuleysisbætur fyrir skerðingu]]+Launatafla[[#This Row],[Laun frá launagreiðanda]]</f>
        <v>0</v>
      </c>
      <c r="I83" s="45">
        <f>-MAX(Launatafla[[#This Row],[Laun með bótum án skerðingar]]-Launatafla[[#This Row],[Meðal heildarlaun sl. 3 mán. fyrir skatta]]*Hámarkshlutfall_af_launum,0)</f>
        <v>0</v>
      </c>
      <c r="J83" s="44">
        <f>-MIN(MAX(Launatafla[[#This Row],[Laun með bótum án skerðingar]]-Hámarkslaun,0),Launatafla[[#This Row],[Atvinnuleysisbætur fyrir skerðingu]])</f>
        <v>0</v>
      </c>
      <c r="K83" s="46">
        <f>+MIN(Launatafla[[#This Row],[Skerðing v/ hámarkshlutfalls]:[Skerðing v/ hámarkslauna]])</f>
        <v>0</v>
      </c>
      <c r="L83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83" s="46">
        <f>+Launatafla[[#This Row],[Atvinnuleysisbætur fyrir skerðingu]]+Launatafla[[#This Row],[Skerðing v/ samtals]]+Launatafla[[#This Row],[Viðbót v/ tryggðra lágmarkslauna]]</f>
        <v>0</v>
      </c>
      <c r="N83" s="44">
        <f>+Launatafla[[#This Row],[Laun frá launagreiðanda]]+Launatafla[[#This Row],[Atvinnuleysisbætur alls]]</f>
        <v>0</v>
      </c>
      <c r="O83" s="47">
        <f>IFERROR(Launatafla[[#This Row],[Heildargreiðsla]]/Launatafla[[#This Row],[Meðal heildarlaun sl. 3 mán. fyrir skatta]],0)</f>
        <v>0</v>
      </c>
    </row>
    <row r="84" spans="1:15" x14ac:dyDescent="0.3">
      <c r="A84" s="39"/>
      <c r="B84" s="40"/>
      <c r="C84" s="41"/>
      <c r="D84" s="42"/>
      <c r="E84" s="43">
        <f>+Launatafla[[#This Row],[Starfshlutfall fyrir]]-Launatafla[[#This Row],[Skerðing starfshlutfalls]]</f>
        <v>0</v>
      </c>
      <c r="F84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84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84" s="44">
        <f>+Launatafla[[#This Row],[Atvinnuleysisbætur fyrir skerðingu]]+Launatafla[[#This Row],[Laun frá launagreiðanda]]</f>
        <v>0</v>
      </c>
      <c r="I84" s="45">
        <f>-MAX(Launatafla[[#This Row],[Laun með bótum án skerðingar]]-Launatafla[[#This Row],[Meðal heildarlaun sl. 3 mán. fyrir skatta]]*Hámarkshlutfall_af_launum,0)</f>
        <v>0</v>
      </c>
      <c r="J84" s="44">
        <f>-MIN(MAX(Launatafla[[#This Row],[Laun með bótum án skerðingar]]-Hámarkslaun,0),Launatafla[[#This Row],[Atvinnuleysisbætur fyrir skerðingu]])</f>
        <v>0</v>
      </c>
      <c r="K84" s="46">
        <f>+MIN(Launatafla[[#This Row],[Skerðing v/ hámarkshlutfalls]:[Skerðing v/ hámarkslauna]])</f>
        <v>0</v>
      </c>
      <c r="L84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84" s="46">
        <f>+Launatafla[[#This Row],[Atvinnuleysisbætur fyrir skerðingu]]+Launatafla[[#This Row],[Skerðing v/ samtals]]+Launatafla[[#This Row],[Viðbót v/ tryggðra lágmarkslauna]]</f>
        <v>0</v>
      </c>
      <c r="N84" s="44">
        <f>+Launatafla[[#This Row],[Laun frá launagreiðanda]]+Launatafla[[#This Row],[Atvinnuleysisbætur alls]]</f>
        <v>0</v>
      </c>
      <c r="O84" s="47">
        <f>IFERROR(Launatafla[[#This Row],[Heildargreiðsla]]/Launatafla[[#This Row],[Meðal heildarlaun sl. 3 mán. fyrir skatta]],0)</f>
        <v>0</v>
      </c>
    </row>
    <row r="85" spans="1:15" x14ac:dyDescent="0.3">
      <c r="A85" s="39"/>
      <c r="B85" s="40"/>
      <c r="C85" s="41"/>
      <c r="D85" s="42"/>
      <c r="E85" s="43">
        <f>+Launatafla[[#This Row],[Starfshlutfall fyrir]]-Launatafla[[#This Row],[Skerðing starfshlutfalls]]</f>
        <v>0</v>
      </c>
      <c r="F85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85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85" s="44">
        <f>+Launatafla[[#This Row],[Atvinnuleysisbætur fyrir skerðingu]]+Launatafla[[#This Row],[Laun frá launagreiðanda]]</f>
        <v>0</v>
      </c>
      <c r="I85" s="45">
        <f>-MAX(Launatafla[[#This Row],[Laun með bótum án skerðingar]]-Launatafla[[#This Row],[Meðal heildarlaun sl. 3 mán. fyrir skatta]]*Hámarkshlutfall_af_launum,0)</f>
        <v>0</v>
      </c>
      <c r="J85" s="44">
        <f>-MIN(MAX(Launatafla[[#This Row],[Laun með bótum án skerðingar]]-Hámarkslaun,0),Launatafla[[#This Row],[Atvinnuleysisbætur fyrir skerðingu]])</f>
        <v>0</v>
      </c>
      <c r="K85" s="46">
        <f>+MIN(Launatafla[[#This Row],[Skerðing v/ hámarkshlutfalls]:[Skerðing v/ hámarkslauna]])</f>
        <v>0</v>
      </c>
      <c r="L85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85" s="46">
        <f>+Launatafla[[#This Row],[Atvinnuleysisbætur fyrir skerðingu]]+Launatafla[[#This Row],[Skerðing v/ samtals]]+Launatafla[[#This Row],[Viðbót v/ tryggðra lágmarkslauna]]</f>
        <v>0</v>
      </c>
      <c r="N85" s="44">
        <f>+Launatafla[[#This Row],[Laun frá launagreiðanda]]+Launatafla[[#This Row],[Atvinnuleysisbætur alls]]</f>
        <v>0</v>
      </c>
      <c r="O85" s="47">
        <f>IFERROR(Launatafla[[#This Row],[Heildargreiðsla]]/Launatafla[[#This Row],[Meðal heildarlaun sl. 3 mán. fyrir skatta]],0)</f>
        <v>0</v>
      </c>
    </row>
    <row r="86" spans="1:15" x14ac:dyDescent="0.3">
      <c r="A86" s="39"/>
      <c r="B86" s="40"/>
      <c r="C86" s="41"/>
      <c r="D86" s="42"/>
      <c r="E86" s="43">
        <f>+Launatafla[[#This Row],[Starfshlutfall fyrir]]-Launatafla[[#This Row],[Skerðing starfshlutfalls]]</f>
        <v>0</v>
      </c>
      <c r="F86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86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86" s="44">
        <f>+Launatafla[[#This Row],[Atvinnuleysisbætur fyrir skerðingu]]+Launatafla[[#This Row],[Laun frá launagreiðanda]]</f>
        <v>0</v>
      </c>
      <c r="I86" s="45">
        <f>-MAX(Launatafla[[#This Row],[Laun með bótum án skerðingar]]-Launatafla[[#This Row],[Meðal heildarlaun sl. 3 mán. fyrir skatta]]*Hámarkshlutfall_af_launum,0)</f>
        <v>0</v>
      </c>
      <c r="J86" s="44">
        <f>-MIN(MAX(Launatafla[[#This Row],[Laun með bótum án skerðingar]]-Hámarkslaun,0),Launatafla[[#This Row],[Atvinnuleysisbætur fyrir skerðingu]])</f>
        <v>0</v>
      </c>
      <c r="K86" s="46">
        <f>+MIN(Launatafla[[#This Row],[Skerðing v/ hámarkshlutfalls]:[Skerðing v/ hámarkslauna]])</f>
        <v>0</v>
      </c>
      <c r="L86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86" s="46">
        <f>+Launatafla[[#This Row],[Atvinnuleysisbætur fyrir skerðingu]]+Launatafla[[#This Row],[Skerðing v/ samtals]]+Launatafla[[#This Row],[Viðbót v/ tryggðra lágmarkslauna]]</f>
        <v>0</v>
      </c>
      <c r="N86" s="44">
        <f>+Launatafla[[#This Row],[Laun frá launagreiðanda]]+Launatafla[[#This Row],[Atvinnuleysisbætur alls]]</f>
        <v>0</v>
      </c>
      <c r="O86" s="47">
        <f>IFERROR(Launatafla[[#This Row],[Heildargreiðsla]]/Launatafla[[#This Row],[Meðal heildarlaun sl. 3 mán. fyrir skatta]],0)</f>
        <v>0</v>
      </c>
    </row>
    <row r="87" spans="1:15" x14ac:dyDescent="0.3">
      <c r="A87" s="39"/>
      <c r="B87" s="40"/>
      <c r="C87" s="41"/>
      <c r="D87" s="42"/>
      <c r="E87" s="43">
        <f>+Launatafla[[#This Row],[Starfshlutfall fyrir]]-Launatafla[[#This Row],[Skerðing starfshlutfalls]]</f>
        <v>0</v>
      </c>
      <c r="F87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87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87" s="44">
        <f>+Launatafla[[#This Row],[Atvinnuleysisbætur fyrir skerðingu]]+Launatafla[[#This Row],[Laun frá launagreiðanda]]</f>
        <v>0</v>
      </c>
      <c r="I87" s="45">
        <f>-MAX(Launatafla[[#This Row],[Laun með bótum án skerðingar]]-Launatafla[[#This Row],[Meðal heildarlaun sl. 3 mán. fyrir skatta]]*Hámarkshlutfall_af_launum,0)</f>
        <v>0</v>
      </c>
      <c r="J87" s="44">
        <f>-MIN(MAX(Launatafla[[#This Row],[Laun með bótum án skerðingar]]-Hámarkslaun,0),Launatafla[[#This Row],[Atvinnuleysisbætur fyrir skerðingu]])</f>
        <v>0</v>
      </c>
      <c r="K87" s="46">
        <f>+MIN(Launatafla[[#This Row],[Skerðing v/ hámarkshlutfalls]:[Skerðing v/ hámarkslauna]])</f>
        <v>0</v>
      </c>
      <c r="L87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87" s="46">
        <f>+Launatafla[[#This Row],[Atvinnuleysisbætur fyrir skerðingu]]+Launatafla[[#This Row],[Skerðing v/ samtals]]+Launatafla[[#This Row],[Viðbót v/ tryggðra lágmarkslauna]]</f>
        <v>0</v>
      </c>
      <c r="N87" s="44">
        <f>+Launatafla[[#This Row],[Laun frá launagreiðanda]]+Launatafla[[#This Row],[Atvinnuleysisbætur alls]]</f>
        <v>0</v>
      </c>
      <c r="O87" s="47">
        <f>IFERROR(Launatafla[[#This Row],[Heildargreiðsla]]/Launatafla[[#This Row],[Meðal heildarlaun sl. 3 mán. fyrir skatta]],0)</f>
        <v>0</v>
      </c>
    </row>
    <row r="88" spans="1:15" x14ac:dyDescent="0.3">
      <c r="A88" s="39"/>
      <c r="B88" s="40"/>
      <c r="C88" s="41"/>
      <c r="D88" s="42"/>
      <c r="E88" s="43">
        <f>+Launatafla[[#This Row],[Starfshlutfall fyrir]]-Launatafla[[#This Row],[Skerðing starfshlutfalls]]</f>
        <v>0</v>
      </c>
      <c r="F88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88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88" s="44">
        <f>+Launatafla[[#This Row],[Atvinnuleysisbætur fyrir skerðingu]]+Launatafla[[#This Row],[Laun frá launagreiðanda]]</f>
        <v>0</v>
      </c>
      <c r="I88" s="45">
        <f>-MAX(Launatafla[[#This Row],[Laun með bótum án skerðingar]]-Launatafla[[#This Row],[Meðal heildarlaun sl. 3 mán. fyrir skatta]]*Hámarkshlutfall_af_launum,0)</f>
        <v>0</v>
      </c>
      <c r="J88" s="44">
        <f>-MIN(MAX(Launatafla[[#This Row],[Laun með bótum án skerðingar]]-Hámarkslaun,0),Launatafla[[#This Row],[Atvinnuleysisbætur fyrir skerðingu]])</f>
        <v>0</v>
      </c>
      <c r="K88" s="46">
        <f>+MIN(Launatafla[[#This Row],[Skerðing v/ hámarkshlutfalls]:[Skerðing v/ hámarkslauna]])</f>
        <v>0</v>
      </c>
      <c r="L88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88" s="46">
        <f>+Launatafla[[#This Row],[Atvinnuleysisbætur fyrir skerðingu]]+Launatafla[[#This Row],[Skerðing v/ samtals]]+Launatafla[[#This Row],[Viðbót v/ tryggðra lágmarkslauna]]</f>
        <v>0</v>
      </c>
      <c r="N88" s="44">
        <f>+Launatafla[[#This Row],[Laun frá launagreiðanda]]+Launatafla[[#This Row],[Atvinnuleysisbætur alls]]</f>
        <v>0</v>
      </c>
      <c r="O88" s="47">
        <f>IFERROR(Launatafla[[#This Row],[Heildargreiðsla]]/Launatafla[[#This Row],[Meðal heildarlaun sl. 3 mán. fyrir skatta]],0)</f>
        <v>0</v>
      </c>
    </row>
    <row r="89" spans="1:15" x14ac:dyDescent="0.3">
      <c r="A89" s="39"/>
      <c r="B89" s="40"/>
      <c r="C89" s="41"/>
      <c r="D89" s="42"/>
      <c r="E89" s="43">
        <f>+Launatafla[[#This Row],[Starfshlutfall fyrir]]-Launatafla[[#This Row],[Skerðing starfshlutfalls]]</f>
        <v>0</v>
      </c>
      <c r="F89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89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89" s="44">
        <f>+Launatafla[[#This Row],[Atvinnuleysisbætur fyrir skerðingu]]+Launatafla[[#This Row],[Laun frá launagreiðanda]]</f>
        <v>0</v>
      </c>
      <c r="I89" s="45">
        <f>-MAX(Launatafla[[#This Row],[Laun með bótum án skerðingar]]-Launatafla[[#This Row],[Meðal heildarlaun sl. 3 mán. fyrir skatta]]*Hámarkshlutfall_af_launum,0)</f>
        <v>0</v>
      </c>
      <c r="J89" s="44">
        <f>-MIN(MAX(Launatafla[[#This Row],[Laun með bótum án skerðingar]]-Hámarkslaun,0),Launatafla[[#This Row],[Atvinnuleysisbætur fyrir skerðingu]])</f>
        <v>0</v>
      </c>
      <c r="K89" s="46">
        <f>+MIN(Launatafla[[#This Row],[Skerðing v/ hámarkshlutfalls]:[Skerðing v/ hámarkslauna]])</f>
        <v>0</v>
      </c>
      <c r="L89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89" s="46">
        <f>+Launatafla[[#This Row],[Atvinnuleysisbætur fyrir skerðingu]]+Launatafla[[#This Row],[Skerðing v/ samtals]]+Launatafla[[#This Row],[Viðbót v/ tryggðra lágmarkslauna]]</f>
        <v>0</v>
      </c>
      <c r="N89" s="44">
        <f>+Launatafla[[#This Row],[Laun frá launagreiðanda]]+Launatafla[[#This Row],[Atvinnuleysisbætur alls]]</f>
        <v>0</v>
      </c>
      <c r="O89" s="47">
        <f>IFERROR(Launatafla[[#This Row],[Heildargreiðsla]]/Launatafla[[#This Row],[Meðal heildarlaun sl. 3 mán. fyrir skatta]],0)</f>
        <v>0</v>
      </c>
    </row>
    <row r="90" spans="1:15" x14ac:dyDescent="0.3">
      <c r="A90" s="39"/>
      <c r="B90" s="40"/>
      <c r="C90" s="41"/>
      <c r="D90" s="42"/>
      <c r="E90" s="43">
        <f>+Launatafla[[#This Row],[Starfshlutfall fyrir]]-Launatafla[[#This Row],[Skerðing starfshlutfalls]]</f>
        <v>0</v>
      </c>
      <c r="F90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90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90" s="44">
        <f>+Launatafla[[#This Row],[Atvinnuleysisbætur fyrir skerðingu]]+Launatafla[[#This Row],[Laun frá launagreiðanda]]</f>
        <v>0</v>
      </c>
      <c r="I90" s="45">
        <f>-MAX(Launatafla[[#This Row],[Laun með bótum án skerðingar]]-Launatafla[[#This Row],[Meðal heildarlaun sl. 3 mán. fyrir skatta]]*Hámarkshlutfall_af_launum,0)</f>
        <v>0</v>
      </c>
      <c r="J90" s="44">
        <f>-MIN(MAX(Launatafla[[#This Row],[Laun með bótum án skerðingar]]-Hámarkslaun,0),Launatafla[[#This Row],[Atvinnuleysisbætur fyrir skerðingu]])</f>
        <v>0</v>
      </c>
      <c r="K90" s="46">
        <f>+MIN(Launatafla[[#This Row],[Skerðing v/ hámarkshlutfalls]:[Skerðing v/ hámarkslauna]])</f>
        <v>0</v>
      </c>
      <c r="L90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90" s="46">
        <f>+Launatafla[[#This Row],[Atvinnuleysisbætur fyrir skerðingu]]+Launatafla[[#This Row],[Skerðing v/ samtals]]+Launatafla[[#This Row],[Viðbót v/ tryggðra lágmarkslauna]]</f>
        <v>0</v>
      </c>
      <c r="N90" s="44">
        <f>+Launatafla[[#This Row],[Laun frá launagreiðanda]]+Launatafla[[#This Row],[Atvinnuleysisbætur alls]]</f>
        <v>0</v>
      </c>
      <c r="O90" s="47">
        <f>IFERROR(Launatafla[[#This Row],[Heildargreiðsla]]/Launatafla[[#This Row],[Meðal heildarlaun sl. 3 mán. fyrir skatta]],0)</f>
        <v>0</v>
      </c>
    </row>
    <row r="91" spans="1:15" x14ac:dyDescent="0.3">
      <c r="A91" s="39"/>
      <c r="B91" s="40"/>
      <c r="C91" s="41"/>
      <c r="D91" s="42"/>
      <c r="E91" s="43">
        <f>+Launatafla[[#This Row],[Starfshlutfall fyrir]]-Launatafla[[#This Row],[Skerðing starfshlutfalls]]</f>
        <v>0</v>
      </c>
      <c r="F91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91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91" s="44">
        <f>+Launatafla[[#This Row],[Atvinnuleysisbætur fyrir skerðingu]]+Launatafla[[#This Row],[Laun frá launagreiðanda]]</f>
        <v>0</v>
      </c>
      <c r="I91" s="45">
        <f>-MAX(Launatafla[[#This Row],[Laun með bótum án skerðingar]]-Launatafla[[#This Row],[Meðal heildarlaun sl. 3 mán. fyrir skatta]]*Hámarkshlutfall_af_launum,0)</f>
        <v>0</v>
      </c>
      <c r="J91" s="44">
        <f>-MIN(MAX(Launatafla[[#This Row],[Laun með bótum án skerðingar]]-Hámarkslaun,0),Launatafla[[#This Row],[Atvinnuleysisbætur fyrir skerðingu]])</f>
        <v>0</v>
      </c>
      <c r="K91" s="46">
        <f>+MIN(Launatafla[[#This Row],[Skerðing v/ hámarkshlutfalls]:[Skerðing v/ hámarkslauna]])</f>
        <v>0</v>
      </c>
      <c r="L91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91" s="46">
        <f>+Launatafla[[#This Row],[Atvinnuleysisbætur fyrir skerðingu]]+Launatafla[[#This Row],[Skerðing v/ samtals]]+Launatafla[[#This Row],[Viðbót v/ tryggðra lágmarkslauna]]</f>
        <v>0</v>
      </c>
      <c r="N91" s="44">
        <f>+Launatafla[[#This Row],[Laun frá launagreiðanda]]+Launatafla[[#This Row],[Atvinnuleysisbætur alls]]</f>
        <v>0</v>
      </c>
      <c r="O91" s="47">
        <f>IFERROR(Launatafla[[#This Row],[Heildargreiðsla]]/Launatafla[[#This Row],[Meðal heildarlaun sl. 3 mán. fyrir skatta]],0)</f>
        <v>0</v>
      </c>
    </row>
    <row r="92" spans="1:15" x14ac:dyDescent="0.3">
      <c r="A92" s="39"/>
      <c r="B92" s="40"/>
      <c r="C92" s="41"/>
      <c r="D92" s="42"/>
      <c r="E92" s="43">
        <f>+Launatafla[[#This Row],[Starfshlutfall fyrir]]-Launatafla[[#This Row],[Skerðing starfshlutfalls]]</f>
        <v>0</v>
      </c>
      <c r="F92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92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92" s="44">
        <f>+Launatafla[[#This Row],[Atvinnuleysisbætur fyrir skerðingu]]+Launatafla[[#This Row],[Laun frá launagreiðanda]]</f>
        <v>0</v>
      </c>
      <c r="I92" s="45">
        <f>-MAX(Launatafla[[#This Row],[Laun með bótum án skerðingar]]-Launatafla[[#This Row],[Meðal heildarlaun sl. 3 mán. fyrir skatta]]*Hámarkshlutfall_af_launum,0)</f>
        <v>0</v>
      </c>
      <c r="J92" s="44">
        <f>-MIN(MAX(Launatafla[[#This Row],[Laun með bótum án skerðingar]]-Hámarkslaun,0),Launatafla[[#This Row],[Atvinnuleysisbætur fyrir skerðingu]])</f>
        <v>0</v>
      </c>
      <c r="K92" s="46">
        <f>+MIN(Launatafla[[#This Row],[Skerðing v/ hámarkshlutfalls]:[Skerðing v/ hámarkslauna]])</f>
        <v>0</v>
      </c>
      <c r="L92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92" s="46">
        <f>+Launatafla[[#This Row],[Atvinnuleysisbætur fyrir skerðingu]]+Launatafla[[#This Row],[Skerðing v/ samtals]]+Launatafla[[#This Row],[Viðbót v/ tryggðra lágmarkslauna]]</f>
        <v>0</v>
      </c>
      <c r="N92" s="44">
        <f>+Launatafla[[#This Row],[Laun frá launagreiðanda]]+Launatafla[[#This Row],[Atvinnuleysisbætur alls]]</f>
        <v>0</v>
      </c>
      <c r="O92" s="47">
        <f>IFERROR(Launatafla[[#This Row],[Heildargreiðsla]]/Launatafla[[#This Row],[Meðal heildarlaun sl. 3 mán. fyrir skatta]],0)</f>
        <v>0</v>
      </c>
    </row>
    <row r="93" spans="1:15" x14ac:dyDescent="0.3">
      <c r="A93" s="39"/>
      <c r="B93" s="40"/>
      <c r="C93" s="41"/>
      <c r="D93" s="42"/>
      <c r="E93" s="43">
        <f>+Launatafla[[#This Row],[Starfshlutfall fyrir]]-Launatafla[[#This Row],[Skerðing starfshlutfalls]]</f>
        <v>0</v>
      </c>
      <c r="F93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93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93" s="44">
        <f>+Launatafla[[#This Row],[Atvinnuleysisbætur fyrir skerðingu]]+Launatafla[[#This Row],[Laun frá launagreiðanda]]</f>
        <v>0</v>
      </c>
      <c r="I93" s="45">
        <f>-MAX(Launatafla[[#This Row],[Laun með bótum án skerðingar]]-Launatafla[[#This Row],[Meðal heildarlaun sl. 3 mán. fyrir skatta]]*Hámarkshlutfall_af_launum,0)</f>
        <v>0</v>
      </c>
      <c r="J93" s="44">
        <f>-MIN(MAX(Launatafla[[#This Row],[Laun með bótum án skerðingar]]-Hámarkslaun,0),Launatafla[[#This Row],[Atvinnuleysisbætur fyrir skerðingu]])</f>
        <v>0</v>
      </c>
      <c r="K93" s="46">
        <f>+MIN(Launatafla[[#This Row],[Skerðing v/ hámarkshlutfalls]:[Skerðing v/ hámarkslauna]])</f>
        <v>0</v>
      </c>
      <c r="L93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93" s="46">
        <f>+Launatafla[[#This Row],[Atvinnuleysisbætur fyrir skerðingu]]+Launatafla[[#This Row],[Skerðing v/ samtals]]+Launatafla[[#This Row],[Viðbót v/ tryggðra lágmarkslauna]]</f>
        <v>0</v>
      </c>
      <c r="N93" s="44">
        <f>+Launatafla[[#This Row],[Laun frá launagreiðanda]]+Launatafla[[#This Row],[Atvinnuleysisbætur alls]]</f>
        <v>0</v>
      </c>
      <c r="O93" s="47">
        <f>IFERROR(Launatafla[[#This Row],[Heildargreiðsla]]/Launatafla[[#This Row],[Meðal heildarlaun sl. 3 mán. fyrir skatta]],0)</f>
        <v>0</v>
      </c>
    </row>
    <row r="94" spans="1:15" x14ac:dyDescent="0.3">
      <c r="A94" s="39"/>
      <c r="B94" s="40"/>
      <c r="C94" s="41"/>
      <c r="D94" s="42"/>
      <c r="E94" s="43">
        <f>+Launatafla[[#This Row],[Starfshlutfall fyrir]]-Launatafla[[#This Row],[Skerðing starfshlutfalls]]</f>
        <v>0</v>
      </c>
      <c r="F94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94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94" s="44">
        <f>+Launatafla[[#This Row],[Atvinnuleysisbætur fyrir skerðingu]]+Launatafla[[#This Row],[Laun frá launagreiðanda]]</f>
        <v>0</v>
      </c>
      <c r="I94" s="45">
        <f>-MAX(Launatafla[[#This Row],[Laun með bótum án skerðingar]]-Launatafla[[#This Row],[Meðal heildarlaun sl. 3 mán. fyrir skatta]]*Hámarkshlutfall_af_launum,0)</f>
        <v>0</v>
      </c>
      <c r="J94" s="44">
        <f>-MIN(MAX(Launatafla[[#This Row],[Laun með bótum án skerðingar]]-Hámarkslaun,0),Launatafla[[#This Row],[Atvinnuleysisbætur fyrir skerðingu]])</f>
        <v>0</v>
      </c>
      <c r="K94" s="46">
        <f>+MIN(Launatafla[[#This Row],[Skerðing v/ hámarkshlutfalls]:[Skerðing v/ hámarkslauna]])</f>
        <v>0</v>
      </c>
      <c r="L94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94" s="46">
        <f>+Launatafla[[#This Row],[Atvinnuleysisbætur fyrir skerðingu]]+Launatafla[[#This Row],[Skerðing v/ samtals]]+Launatafla[[#This Row],[Viðbót v/ tryggðra lágmarkslauna]]</f>
        <v>0</v>
      </c>
      <c r="N94" s="44">
        <f>+Launatafla[[#This Row],[Laun frá launagreiðanda]]+Launatafla[[#This Row],[Atvinnuleysisbætur alls]]</f>
        <v>0</v>
      </c>
      <c r="O94" s="47">
        <f>IFERROR(Launatafla[[#This Row],[Heildargreiðsla]]/Launatafla[[#This Row],[Meðal heildarlaun sl. 3 mán. fyrir skatta]],0)</f>
        <v>0</v>
      </c>
    </row>
    <row r="95" spans="1:15" x14ac:dyDescent="0.3">
      <c r="A95" s="39"/>
      <c r="B95" s="40"/>
      <c r="C95" s="41"/>
      <c r="D95" s="42"/>
      <c r="E95" s="43">
        <f>+Launatafla[[#This Row],[Starfshlutfall fyrir]]-Launatafla[[#This Row],[Skerðing starfshlutfalls]]</f>
        <v>0</v>
      </c>
      <c r="F95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95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95" s="44">
        <f>+Launatafla[[#This Row],[Atvinnuleysisbætur fyrir skerðingu]]+Launatafla[[#This Row],[Laun frá launagreiðanda]]</f>
        <v>0</v>
      </c>
      <c r="I95" s="45">
        <f>-MAX(Launatafla[[#This Row],[Laun með bótum án skerðingar]]-Launatafla[[#This Row],[Meðal heildarlaun sl. 3 mán. fyrir skatta]]*Hámarkshlutfall_af_launum,0)</f>
        <v>0</v>
      </c>
      <c r="J95" s="44">
        <f>-MIN(MAX(Launatafla[[#This Row],[Laun með bótum án skerðingar]]-Hámarkslaun,0),Launatafla[[#This Row],[Atvinnuleysisbætur fyrir skerðingu]])</f>
        <v>0</v>
      </c>
      <c r="K95" s="46">
        <f>+MIN(Launatafla[[#This Row],[Skerðing v/ hámarkshlutfalls]:[Skerðing v/ hámarkslauna]])</f>
        <v>0</v>
      </c>
      <c r="L95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95" s="46">
        <f>+Launatafla[[#This Row],[Atvinnuleysisbætur fyrir skerðingu]]+Launatafla[[#This Row],[Skerðing v/ samtals]]+Launatafla[[#This Row],[Viðbót v/ tryggðra lágmarkslauna]]</f>
        <v>0</v>
      </c>
      <c r="N95" s="44">
        <f>+Launatafla[[#This Row],[Laun frá launagreiðanda]]+Launatafla[[#This Row],[Atvinnuleysisbætur alls]]</f>
        <v>0</v>
      </c>
      <c r="O95" s="47">
        <f>IFERROR(Launatafla[[#This Row],[Heildargreiðsla]]/Launatafla[[#This Row],[Meðal heildarlaun sl. 3 mán. fyrir skatta]],0)</f>
        <v>0</v>
      </c>
    </row>
    <row r="96" spans="1:15" x14ac:dyDescent="0.3">
      <c r="A96" s="39"/>
      <c r="B96" s="40"/>
      <c r="C96" s="41"/>
      <c r="D96" s="42"/>
      <c r="E96" s="43">
        <f>+Launatafla[[#This Row],[Starfshlutfall fyrir]]-Launatafla[[#This Row],[Skerðing starfshlutfalls]]</f>
        <v>0</v>
      </c>
      <c r="F96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96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96" s="44">
        <f>+Launatafla[[#This Row],[Atvinnuleysisbætur fyrir skerðingu]]+Launatafla[[#This Row],[Laun frá launagreiðanda]]</f>
        <v>0</v>
      </c>
      <c r="I96" s="45">
        <f>-MAX(Launatafla[[#This Row],[Laun með bótum án skerðingar]]-Launatafla[[#This Row],[Meðal heildarlaun sl. 3 mán. fyrir skatta]]*Hámarkshlutfall_af_launum,0)</f>
        <v>0</v>
      </c>
      <c r="J96" s="44">
        <f>-MIN(MAX(Launatafla[[#This Row],[Laun með bótum án skerðingar]]-Hámarkslaun,0),Launatafla[[#This Row],[Atvinnuleysisbætur fyrir skerðingu]])</f>
        <v>0</v>
      </c>
      <c r="K96" s="46">
        <f>+MIN(Launatafla[[#This Row],[Skerðing v/ hámarkshlutfalls]:[Skerðing v/ hámarkslauna]])</f>
        <v>0</v>
      </c>
      <c r="L96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96" s="46">
        <f>+Launatafla[[#This Row],[Atvinnuleysisbætur fyrir skerðingu]]+Launatafla[[#This Row],[Skerðing v/ samtals]]+Launatafla[[#This Row],[Viðbót v/ tryggðra lágmarkslauna]]</f>
        <v>0</v>
      </c>
      <c r="N96" s="44">
        <f>+Launatafla[[#This Row],[Laun frá launagreiðanda]]+Launatafla[[#This Row],[Atvinnuleysisbætur alls]]</f>
        <v>0</v>
      </c>
      <c r="O96" s="47">
        <f>IFERROR(Launatafla[[#This Row],[Heildargreiðsla]]/Launatafla[[#This Row],[Meðal heildarlaun sl. 3 mán. fyrir skatta]],0)</f>
        <v>0</v>
      </c>
    </row>
    <row r="97" spans="1:15" x14ac:dyDescent="0.3">
      <c r="A97" s="39"/>
      <c r="B97" s="40"/>
      <c r="C97" s="41"/>
      <c r="D97" s="42"/>
      <c r="E97" s="43">
        <f>+Launatafla[[#This Row],[Starfshlutfall fyrir]]-Launatafla[[#This Row],[Skerðing starfshlutfalls]]</f>
        <v>0</v>
      </c>
      <c r="F97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97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97" s="44">
        <f>+Launatafla[[#This Row],[Atvinnuleysisbætur fyrir skerðingu]]+Launatafla[[#This Row],[Laun frá launagreiðanda]]</f>
        <v>0</v>
      </c>
      <c r="I97" s="45">
        <f>-MAX(Launatafla[[#This Row],[Laun með bótum án skerðingar]]-Launatafla[[#This Row],[Meðal heildarlaun sl. 3 mán. fyrir skatta]]*Hámarkshlutfall_af_launum,0)</f>
        <v>0</v>
      </c>
      <c r="J97" s="44">
        <f>-MIN(MAX(Launatafla[[#This Row],[Laun með bótum án skerðingar]]-Hámarkslaun,0),Launatafla[[#This Row],[Atvinnuleysisbætur fyrir skerðingu]])</f>
        <v>0</v>
      </c>
      <c r="K97" s="46">
        <f>+MIN(Launatafla[[#This Row],[Skerðing v/ hámarkshlutfalls]:[Skerðing v/ hámarkslauna]])</f>
        <v>0</v>
      </c>
      <c r="L97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97" s="46">
        <f>+Launatafla[[#This Row],[Atvinnuleysisbætur fyrir skerðingu]]+Launatafla[[#This Row],[Skerðing v/ samtals]]+Launatafla[[#This Row],[Viðbót v/ tryggðra lágmarkslauna]]</f>
        <v>0</v>
      </c>
      <c r="N97" s="44">
        <f>+Launatafla[[#This Row],[Laun frá launagreiðanda]]+Launatafla[[#This Row],[Atvinnuleysisbætur alls]]</f>
        <v>0</v>
      </c>
      <c r="O97" s="47">
        <f>IFERROR(Launatafla[[#This Row],[Heildargreiðsla]]/Launatafla[[#This Row],[Meðal heildarlaun sl. 3 mán. fyrir skatta]],0)</f>
        <v>0</v>
      </c>
    </row>
    <row r="98" spans="1:15" x14ac:dyDescent="0.3">
      <c r="A98" s="39"/>
      <c r="B98" s="40"/>
      <c r="C98" s="41"/>
      <c r="D98" s="42"/>
      <c r="E98" s="43">
        <f>+Launatafla[[#This Row],[Starfshlutfall fyrir]]-Launatafla[[#This Row],[Skerðing starfshlutfalls]]</f>
        <v>0</v>
      </c>
      <c r="F98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98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98" s="44">
        <f>+Launatafla[[#This Row],[Atvinnuleysisbætur fyrir skerðingu]]+Launatafla[[#This Row],[Laun frá launagreiðanda]]</f>
        <v>0</v>
      </c>
      <c r="I98" s="45">
        <f>-MAX(Launatafla[[#This Row],[Laun með bótum án skerðingar]]-Launatafla[[#This Row],[Meðal heildarlaun sl. 3 mán. fyrir skatta]]*Hámarkshlutfall_af_launum,0)</f>
        <v>0</v>
      </c>
      <c r="J98" s="44">
        <f>-MIN(MAX(Launatafla[[#This Row],[Laun með bótum án skerðingar]]-Hámarkslaun,0),Launatafla[[#This Row],[Atvinnuleysisbætur fyrir skerðingu]])</f>
        <v>0</v>
      </c>
      <c r="K98" s="46">
        <f>+MIN(Launatafla[[#This Row],[Skerðing v/ hámarkshlutfalls]:[Skerðing v/ hámarkslauna]])</f>
        <v>0</v>
      </c>
      <c r="L98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98" s="46">
        <f>+Launatafla[[#This Row],[Atvinnuleysisbætur fyrir skerðingu]]+Launatafla[[#This Row],[Skerðing v/ samtals]]+Launatafla[[#This Row],[Viðbót v/ tryggðra lágmarkslauna]]</f>
        <v>0</v>
      </c>
      <c r="N98" s="44">
        <f>+Launatafla[[#This Row],[Laun frá launagreiðanda]]+Launatafla[[#This Row],[Atvinnuleysisbætur alls]]</f>
        <v>0</v>
      </c>
      <c r="O98" s="47">
        <f>IFERROR(Launatafla[[#This Row],[Heildargreiðsla]]/Launatafla[[#This Row],[Meðal heildarlaun sl. 3 mán. fyrir skatta]],0)</f>
        <v>0</v>
      </c>
    </row>
    <row r="99" spans="1:15" x14ac:dyDescent="0.3">
      <c r="A99" s="39"/>
      <c r="B99" s="40"/>
      <c r="C99" s="41"/>
      <c r="D99" s="42"/>
      <c r="E99" s="43">
        <f>+Launatafla[[#This Row],[Starfshlutfall fyrir]]-Launatafla[[#This Row],[Skerðing starfshlutfalls]]</f>
        <v>0</v>
      </c>
      <c r="F99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99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99" s="44">
        <f>+Launatafla[[#This Row],[Atvinnuleysisbætur fyrir skerðingu]]+Launatafla[[#This Row],[Laun frá launagreiðanda]]</f>
        <v>0</v>
      </c>
      <c r="I99" s="45">
        <f>-MAX(Launatafla[[#This Row],[Laun með bótum án skerðingar]]-Launatafla[[#This Row],[Meðal heildarlaun sl. 3 mán. fyrir skatta]]*Hámarkshlutfall_af_launum,0)</f>
        <v>0</v>
      </c>
      <c r="J99" s="44">
        <f>-MIN(MAX(Launatafla[[#This Row],[Laun með bótum án skerðingar]]-Hámarkslaun,0),Launatafla[[#This Row],[Atvinnuleysisbætur fyrir skerðingu]])</f>
        <v>0</v>
      </c>
      <c r="K99" s="46">
        <f>+MIN(Launatafla[[#This Row],[Skerðing v/ hámarkshlutfalls]:[Skerðing v/ hámarkslauna]])</f>
        <v>0</v>
      </c>
      <c r="L99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99" s="46">
        <f>+Launatafla[[#This Row],[Atvinnuleysisbætur fyrir skerðingu]]+Launatafla[[#This Row],[Skerðing v/ samtals]]+Launatafla[[#This Row],[Viðbót v/ tryggðra lágmarkslauna]]</f>
        <v>0</v>
      </c>
      <c r="N99" s="44">
        <f>+Launatafla[[#This Row],[Laun frá launagreiðanda]]+Launatafla[[#This Row],[Atvinnuleysisbætur alls]]</f>
        <v>0</v>
      </c>
      <c r="O99" s="47">
        <f>IFERROR(Launatafla[[#This Row],[Heildargreiðsla]]/Launatafla[[#This Row],[Meðal heildarlaun sl. 3 mán. fyrir skatta]],0)</f>
        <v>0</v>
      </c>
    </row>
    <row r="100" spans="1:15" x14ac:dyDescent="0.3">
      <c r="A100" s="39"/>
      <c r="B100" s="40"/>
      <c r="C100" s="41"/>
      <c r="D100" s="42"/>
      <c r="E100" s="43">
        <f>+Launatafla[[#This Row],[Starfshlutfall fyrir]]-Launatafla[[#This Row],[Skerðing starfshlutfalls]]</f>
        <v>0</v>
      </c>
      <c r="F100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00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00" s="44">
        <f>+Launatafla[[#This Row],[Atvinnuleysisbætur fyrir skerðingu]]+Launatafla[[#This Row],[Laun frá launagreiðanda]]</f>
        <v>0</v>
      </c>
      <c r="I100" s="45">
        <f>-MAX(Launatafla[[#This Row],[Laun með bótum án skerðingar]]-Launatafla[[#This Row],[Meðal heildarlaun sl. 3 mán. fyrir skatta]]*Hámarkshlutfall_af_launum,0)</f>
        <v>0</v>
      </c>
      <c r="J100" s="44">
        <f>-MIN(MAX(Launatafla[[#This Row],[Laun með bótum án skerðingar]]-Hámarkslaun,0),Launatafla[[#This Row],[Atvinnuleysisbætur fyrir skerðingu]])</f>
        <v>0</v>
      </c>
      <c r="K100" s="46">
        <f>+MIN(Launatafla[[#This Row],[Skerðing v/ hámarkshlutfalls]:[Skerðing v/ hámarkslauna]])</f>
        <v>0</v>
      </c>
      <c r="L100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00" s="46">
        <f>+Launatafla[[#This Row],[Atvinnuleysisbætur fyrir skerðingu]]+Launatafla[[#This Row],[Skerðing v/ samtals]]+Launatafla[[#This Row],[Viðbót v/ tryggðra lágmarkslauna]]</f>
        <v>0</v>
      </c>
      <c r="N100" s="44">
        <f>+Launatafla[[#This Row],[Laun frá launagreiðanda]]+Launatafla[[#This Row],[Atvinnuleysisbætur alls]]</f>
        <v>0</v>
      </c>
      <c r="O100" s="47">
        <f>IFERROR(Launatafla[[#This Row],[Heildargreiðsla]]/Launatafla[[#This Row],[Meðal heildarlaun sl. 3 mán. fyrir skatta]],0)</f>
        <v>0</v>
      </c>
    </row>
    <row r="101" spans="1:15" x14ac:dyDescent="0.3">
      <c r="A101" s="39"/>
      <c r="B101" s="40"/>
      <c r="C101" s="41"/>
      <c r="D101" s="42"/>
      <c r="E101" s="43">
        <f>+Launatafla[[#This Row],[Starfshlutfall fyrir]]-Launatafla[[#This Row],[Skerðing starfshlutfalls]]</f>
        <v>0</v>
      </c>
      <c r="F101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01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01" s="44">
        <f>+Launatafla[[#This Row],[Atvinnuleysisbætur fyrir skerðingu]]+Launatafla[[#This Row],[Laun frá launagreiðanda]]</f>
        <v>0</v>
      </c>
      <c r="I101" s="45">
        <f>-MAX(Launatafla[[#This Row],[Laun með bótum án skerðingar]]-Launatafla[[#This Row],[Meðal heildarlaun sl. 3 mán. fyrir skatta]]*Hámarkshlutfall_af_launum,0)</f>
        <v>0</v>
      </c>
      <c r="J101" s="44">
        <f>-MIN(MAX(Launatafla[[#This Row],[Laun með bótum án skerðingar]]-Hámarkslaun,0),Launatafla[[#This Row],[Atvinnuleysisbætur fyrir skerðingu]])</f>
        <v>0</v>
      </c>
      <c r="K101" s="46">
        <f>+MIN(Launatafla[[#This Row],[Skerðing v/ hámarkshlutfalls]:[Skerðing v/ hámarkslauna]])</f>
        <v>0</v>
      </c>
      <c r="L101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01" s="46">
        <f>+Launatafla[[#This Row],[Atvinnuleysisbætur fyrir skerðingu]]+Launatafla[[#This Row],[Skerðing v/ samtals]]+Launatafla[[#This Row],[Viðbót v/ tryggðra lágmarkslauna]]</f>
        <v>0</v>
      </c>
      <c r="N101" s="44">
        <f>+Launatafla[[#This Row],[Laun frá launagreiðanda]]+Launatafla[[#This Row],[Atvinnuleysisbætur alls]]</f>
        <v>0</v>
      </c>
      <c r="O101" s="47">
        <f>IFERROR(Launatafla[[#This Row],[Heildargreiðsla]]/Launatafla[[#This Row],[Meðal heildarlaun sl. 3 mán. fyrir skatta]],0)</f>
        <v>0</v>
      </c>
    </row>
    <row r="102" spans="1:15" x14ac:dyDescent="0.3">
      <c r="A102" s="39"/>
      <c r="B102" s="40"/>
      <c r="C102" s="41"/>
      <c r="D102" s="42"/>
      <c r="E102" s="43">
        <f>+Launatafla[[#This Row],[Starfshlutfall fyrir]]-Launatafla[[#This Row],[Skerðing starfshlutfalls]]</f>
        <v>0</v>
      </c>
      <c r="F102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02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02" s="44">
        <f>+Launatafla[[#This Row],[Atvinnuleysisbætur fyrir skerðingu]]+Launatafla[[#This Row],[Laun frá launagreiðanda]]</f>
        <v>0</v>
      </c>
      <c r="I102" s="45">
        <f>-MAX(Launatafla[[#This Row],[Laun með bótum án skerðingar]]-Launatafla[[#This Row],[Meðal heildarlaun sl. 3 mán. fyrir skatta]]*Hámarkshlutfall_af_launum,0)</f>
        <v>0</v>
      </c>
      <c r="J102" s="44">
        <f>-MIN(MAX(Launatafla[[#This Row],[Laun með bótum án skerðingar]]-Hámarkslaun,0),Launatafla[[#This Row],[Atvinnuleysisbætur fyrir skerðingu]])</f>
        <v>0</v>
      </c>
      <c r="K102" s="46">
        <f>+MIN(Launatafla[[#This Row],[Skerðing v/ hámarkshlutfalls]:[Skerðing v/ hámarkslauna]])</f>
        <v>0</v>
      </c>
      <c r="L102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02" s="46">
        <f>+Launatafla[[#This Row],[Atvinnuleysisbætur fyrir skerðingu]]+Launatafla[[#This Row],[Skerðing v/ samtals]]+Launatafla[[#This Row],[Viðbót v/ tryggðra lágmarkslauna]]</f>
        <v>0</v>
      </c>
      <c r="N102" s="44">
        <f>+Launatafla[[#This Row],[Laun frá launagreiðanda]]+Launatafla[[#This Row],[Atvinnuleysisbætur alls]]</f>
        <v>0</v>
      </c>
      <c r="O102" s="47">
        <f>IFERROR(Launatafla[[#This Row],[Heildargreiðsla]]/Launatafla[[#This Row],[Meðal heildarlaun sl. 3 mán. fyrir skatta]],0)</f>
        <v>0</v>
      </c>
    </row>
    <row r="103" spans="1:15" x14ac:dyDescent="0.3">
      <c r="A103" s="39"/>
      <c r="B103" s="40"/>
      <c r="C103" s="41"/>
      <c r="D103" s="42"/>
      <c r="E103" s="43">
        <f>+Launatafla[[#This Row],[Starfshlutfall fyrir]]-Launatafla[[#This Row],[Skerðing starfshlutfalls]]</f>
        <v>0</v>
      </c>
      <c r="F103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03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03" s="44">
        <f>+Launatafla[[#This Row],[Atvinnuleysisbætur fyrir skerðingu]]+Launatafla[[#This Row],[Laun frá launagreiðanda]]</f>
        <v>0</v>
      </c>
      <c r="I103" s="45">
        <f>-MAX(Launatafla[[#This Row],[Laun með bótum án skerðingar]]-Launatafla[[#This Row],[Meðal heildarlaun sl. 3 mán. fyrir skatta]]*Hámarkshlutfall_af_launum,0)</f>
        <v>0</v>
      </c>
      <c r="J103" s="44">
        <f>-MIN(MAX(Launatafla[[#This Row],[Laun með bótum án skerðingar]]-Hámarkslaun,0),Launatafla[[#This Row],[Atvinnuleysisbætur fyrir skerðingu]])</f>
        <v>0</v>
      </c>
      <c r="K103" s="46">
        <f>+MIN(Launatafla[[#This Row],[Skerðing v/ hámarkshlutfalls]:[Skerðing v/ hámarkslauna]])</f>
        <v>0</v>
      </c>
      <c r="L103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03" s="46">
        <f>+Launatafla[[#This Row],[Atvinnuleysisbætur fyrir skerðingu]]+Launatafla[[#This Row],[Skerðing v/ samtals]]+Launatafla[[#This Row],[Viðbót v/ tryggðra lágmarkslauna]]</f>
        <v>0</v>
      </c>
      <c r="N103" s="44">
        <f>+Launatafla[[#This Row],[Laun frá launagreiðanda]]+Launatafla[[#This Row],[Atvinnuleysisbætur alls]]</f>
        <v>0</v>
      </c>
      <c r="O103" s="47">
        <f>IFERROR(Launatafla[[#This Row],[Heildargreiðsla]]/Launatafla[[#This Row],[Meðal heildarlaun sl. 3 mán. fyrir skatta]],0)</f>
        <v>0</v>
      </c>
    </row>
    <row r="104" spans="1:15" x14ac:dyDescent="0.3">
      <c r="A104" s="39"/>
      <c r="B104" s="40"/>
      <c r="C104" s="41"/>
      <c r="D104" s="42"/>
      <c r="E104" s="43">
        <f>+Launatafla[[#This Row],[Starfshlutfall fyrir]]-Launatafla[[#This Row],[Skerðing starfshlutfalls]]</f>
        <v>0</v>
      </c>
      <c r="F104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04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04" s="44">
        <f>+Launatafla[[#This Row],[Atvinnuleysisbætur fyrir skerðingu]]+Launatafla[[#This Row],[Laun frá launagreiðanda]]</f>
        <v>0</v>
      </c>
      <c r="I104" s="45">
        <f>-MAX(Launatafla[[#This Row],[Laun með bótum án skerðingar]]-Launatafla[[#This Row],[Meðal heildarlaun sl. 3 mán. fyrir skatta]]*Hámarkshlutfall_af_launum,0)</f>
        <v>0</v>
      </c>
      <c r="J104" s="44">
        <f>-MIN(MAX(Launatafla[[#This Row],[Laun með bótum án skerðingar]]-Hámarkslaun,0),Launatafla[[#This Row],[Atvinnuleysisbætur fyrir skerðingu]])</f>
        <v>0</v>
      </c>
      <c r="K104" s="46">
        <f>+MIN(Launatafla[[#This Row],[Skerðing v/ hámarkshlutfalls]:[Skerðing v/ hámarkslauna]])</f>
        <v>0</v>
      </c>
      <c r="L104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04" s="46">
        <f>+Launatafla[[#This Row],[Atvinnuleysisbætur fyrir skerðingu]]+Launatafla[[#This Row],[Skerðing v/ samtals]]+Launatafla[[#This Row],[Viðbót v/ tryggðra lágmarkslauna]]</f>
        <v>0</v>
      </c>
      <c r="N104" s="44">
        <f>+Launatafla[[#This Row],[Laun frá launagreiðanda]]+Launatafla[[#This Row],[Atvinnuleysisbætur alls]]</f>
        <v>0</v>
      </c>
      <c r="O104" s="47">
        <f>IFERROR(Launatafla[[#This Row],[Heildargreiðsla]]/Launatafla[[#This Row],[Meðal heildarlaun sl. 3 mán. fyrir skatta]],0)</f>
        <v>0</v>
      </c>
    </row>
    <row r="105" spans="1:15" x14ac:dyDescent="0.3">
      <c r="A105" s="39"/>
      <c r="B105" s="40"/>
      <c r="C105" s="41"/>
      <c r="D105" s="42"/>
      <c r="E105" s="43">
        <f>+Launatafla[[#This Row],[Starfshlutfall fyrir]]-Launatafla[[#This Row],[Skerðing starfshlutfalls]]</f>
        <v>0</v>
      </c>
      <c r="F105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05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05" s="44">
        <f>+Launatafla[[#This Row],[Atvinnuleysisbætur fyrir skerðingu]]+Launatafla[[#This Row],[Laun frá launagreiðanda]]</f>
        <v>0</v>
      </c>
      <c r="I105" s="45">
        <f>-MAX(Launatafla[[#This Row],[Laun með bótum án skerðingar]]-Launatafla[[#This Row],[Meðal heildarlaun sl. 3 mán. fyrir skatta]]*Hámarkshlutfall_af_launum,0)</f>
        <v>0</v>
      </c>
      <c r="J105" s="44">
        <f>-MIN(MAX(Launatafla[[#This Row],[Laun með bótum án skerðingar]]-Hámarkslaun,0),Launatafla[[#This Row],[Atvinnuleysisbætur fyrir skerðingu]])</f>
        <v>0</v>
      </c>
      <c r="K105" s="46">
        <f>+MIN(Launatafla[[#This Row],[Skerðing v/ hámarkshlutfalls]:[Skerðing v/ hámarkslauna]])</f>
        <v>0</v>
      </c>
      <c r="L105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05" s="46">
        <f>+Launatafla[[#This Row],[Atvinnuleysisbætur fyrir skerðingu]]+Launatafla[[#This Row],[Skerðing v/ samtals]]+Launatafla[[#This Row],[Viðbót v/ tryggðra lágmarkslauna]]</f>
        <v>0</v>
      </c>
      <c r="N105" s="44">
        <f>+Launatafla[[#This Row],[Laun frá launagreiðanda]]+Launatafla[[#This Row],[Atvinnuleysisbætur alls]]</f>
        <v>0</v>
      </c>
      <c r="O105" s="47">
        <f>IFERROR(Launatafla[[#This Row],[Heildargreiðsla]]/Launatafla[[#This Row],[Meðal heildarlaun sl. 3 mán. fyrir skatta]],0)</f>
        <v>0</v>
      </c>
    </row>
    <row r="106" spans="1:15" x14ac:dyDescent="0.3">
      <c r="A106" s="39"/>
      <c r="B106" s="40"/>
      <c r="C106" s="41"/>
      <c r="D106" s="42"/>
      <c r="E106" s="43">
        <f>+Launatafla[[#This Row],[Starfshlutfall fyrir]]-Launatafla[[#This Row],[Skerðing starfshlutfalls]]</f>
        <v>0</v>
      </c>
      <c r="F106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06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06" s="44">
        <f>+Launatafla[[#This Row],[Atvinnuleysisbætur fyrir skerðingu]]+Launatafla[[#This Row],[Laun frá launagreiðanda]]</f>
        <v>0</v>
      </c>
      <c r="I106" s="45">
        <f>-MAX(Launatafla[[#This Row],[Laun með bótum án skerðingar]]-Launatafla[[#This Row],[Meðal heildarlaun sl. 3 mán. fyrir skatta]]*Hámarkshlutfall_af_launum,0)</f>
        <v>0</v>
      </c>
      <c r="J106" s="44">
        <f>-MIN(MAX(Launatafla[[#This Row],[Laun með bótum án skerðingar]]-Hámarkslaun,0),Launatafla[[#This Row],[Atvinnuleysisbætur fyrir skerðingu]])</f>
        <v>0</v>
      </c>
      <c r="K106" s="46">
        <f>+MIN(Launatafla[[#This Row],[Skerðing v/ hámarkshlutfalls]:[Skerðing v/ hámarkslauna]])</f>
        <v>0</v>
      </c>
      <c r="L106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06" s="46">
        <f>+Launatafla[[#This Row],[Atvinnuleysisbætur fyrir skerðingu]]+Launatafla[[#This Row],[Skerðing v/ samtals]]+Launatafla[[#This Row],[Viðbót v/ tryggðra lágmarkslauna]]</f>
        <v>0</v>
      </c>
      <c r="N106" s="44">
        <f>+Launatafla[[#This Row],[Laun frá launagreiðanda]]+Launatafla[[#This Row],[Atvinnuleysisbætur alls]]</f>
        <v>0</v>
      </c>
      <c r="O106" s="47">
        <f>IFERROR(Launatafla[[#This Row],[Heildargreiðsla]]/Launatafla[[#This Row],[Meðal heildarlaun sl. 3 mán. fyrir skatta]],0)</f>
        <v>0</v>
      </c>
    </row>
    <row r="107" spans="1:15" x14ac:dyDescent="0.3">
      <c r="A107" s="39"/>
      <c r="B107" s="40"/>
      <c r="C107" s="41"/>
      <c r="D107" s="42"/>
      <c r="E107" s="43">
        <f>+Launatafla[[#This Row],[Starfshlutfall fyrir]]-Launatafla[[#This Row],[Skerðing starfshlutfalls]]</f>
        <v>0</v>
      </c>
      <c r="F107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07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07" s="44">
        <f>+Launatafla[[#This Row],[Atvinnuleysisbætur fyrir skerðingu]]+Launatafla[[#This Row],[Laun frá launagreiðanda]]</f>
        <v>0</v>
      </c>
      <c r="I107" s="45">
        <f>-MAX(Launatafla[[#This Row],[Laun með bótum án skerðingar]]-Launatafla[[#This Row],[Meðal heildarlaun sl. 3 mán. fyrir skatta]]*Hámarkshlutfall_af_launum,0)</f>
        <v>0</v>
      </c>
      <c r="J107" s="44">
        <f>-MIN(MAX(Launatafla[[#This Row],[Laun með bótum án skerðingar]]-Hámarkslaun,0),Launatafla[[#This Row],[Atvinnuleysisbætur fyrir skerðingu]])</f>
        <v>0</v>
      </c>
      <c r="K107" s="46">
        <f>+MIN(Launatafla[[#This Row],[Skerðing v/ hámarkshlutfalls]:[Skerðing v/ hámarkslauna]])</f>
        <v>0</v>
      </c>
      <c r="L107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07" s="46">
        <f>+Launatafla[[#This Row],[Atvinnuleysisbætur fyrir skerðingu]]+Launatafla[[#This Row],[Skerðing v/ samtals]]+Launatafla[[#This Row],[Viðbót v/ tryggðra lágmarkslauna]]</f>
        <v>0</v>
      </c>
      <c r="N107" s="44">
        <f>+Launatafla[[#This Row],[Laun frá launagreiðanda]]+Launatafla[[#This Row],[Atvinnuleysisbætur alls]]</f>
        <v>0</v>
      </c>
      <c r="O107" s="47">
        <f>IFERROR(Launatafla[[#This Row],[Heildargreiðsla]]/Launatafla[[#This Row],[Meðal heildarlaun sl. 3 mán. fyrir skatta]],0)</f>
        <v>0</v>
      </c>
    </row>
    <row r="108" spans="1:15" x14ac:dyDescent="0.3">
      <c r="A108" s="39"/>
      <c r="B108" s="40"/>
      <c r="C108" s="41"/>
      <c r="D108" s="42"/>
      <c r="E108" s="43">
        <f>+Launatafla[[#This Row],[Starfshlutfall fyrir]]-Launatafla[[#This Row],[Skerðing starfshlutfalls]]</f>
        <v>0</v>
      </c>
      <c r="F108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08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08" s="44">
        <f>+Launatafla[[#This Row],[Atvinnuleysisbætur fyrir skerðingu]]+Launatafla[[#This Row],[Laun frá launagreiðanda]]</f>
        <v>0</v>
      </c>
      <c r="I108" s="45">
        <f>-MAX(Launatafla[[#This Row],[Laun með bótum án skerðingar]]-Launatafla[[#This Row],[Meðal heildarlaun sl. 3 mán. fyrir skatta]]*Hámarkshlutfall_af_launum,0)</f>
        <v>0</v>
      </c>
      <c r="J108" s="44">
        <f>-MIN(MAX(Launatafla[[#This Row],[Laun með bótum án skerðingar]]-Hámarkslaun,0),Launatafla[[#This Row],[Atvinnuleysisbætur fyrir skerðingu]])</f>
        <v>0</v>
      </c>
      <c r="K108" s="46">
        <f>+MIN(Launatafla[[#This Row],[Skerðing v/ hámarkshlutfalls]:[Skerðing v/ hámarkslauna]])</f>
        <v>0</v>
      </c>
      <c r="L108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08" s="46">
        <f>+Launatafla[[#This Row],[Atvinnuleysisbætur fyrir skerðingu]]+Launatafla[[#This Row],[Skerðing v/ samtals]]+Launatafla[[#This Row],[Viðbót v/ tryggðra lágmarkslauna]]</f>
        <v>0</v>
      </c>
      <c r="N108" s="44">
        <f>+Launatafla[[#This Row],[Laun frá launagreiðanda]]+Launatafla[[#This Row],[Atvinnuleysisbætur alls]]</f>
        <v>0</v>
      </c>
      <c r="O108" s="47">
        <f>IFERROR(Launatafla[[#This Row],[Heildargreiðsla]]/Launatafla[[#This Row],[Meðal heildarlaun sl. 3 mán. fyrir skatta]],0)</f>
        <v>0</v>
      </c>
    </row>
    <row r="109" spans="1:15" x14ac:dyDescent="0.3">
      <c r="A109" s="39"/>
      <c r="B109" s="40"/>
      <c r="C109" s="41"/>
      <c r="D109" s="42"/>
      <c r="E109" s="43">
        <f>+Launatafla[[#This Row],[Starfshlutfall fyrir]]-Launatafla[[#This Row],[Skerðing starfshlutfalls]]</f>
        <v>0</v>
      </c>
      <c r="F109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09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09" s="44">
        <f>+Launatafla[[#This Row],[Atvinnuleysisbætur fyrir skerðingu]]+Launatafla[[#This Row],[Laun frá launagreiðanda]]</f>
        <v>0</v>
      </c>
      <c r="I109" s="45">
        <f>-MAX(Launatafla[[#This Row],[Laun með bótum án skerðingar]]-Launatafla[[#This Row],[Meðal heildarlaun sl. 3 mán. fyrir skatta]]*Hámarkshlutfall_af_launum,0)</f>
        <v>0</v>
      </c>
      <c r="J109" s="44">
        <f>-MIN(MAX(Launatafla[[#This Row],[Laun með bótum án skerðingar]]-Hámarkslaun,0),Launatafla[[#This Row],[Atvinnuleysisbætur fyrir skerðingu]])</f>
        <v>0</v>
      </c>
      <c r="K109" s="46">
        <f>+MIN(Launatafla[[#This Row],[Skerðing v/ hámarkshlutfalls]:[Skerðing v/ hámarkslauna]])</f>
        <v>0</v>
      </c>
      <c r="L109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09" s="46">
        <f>+Launatafla[[#This Row],[Atvinnuleysisbætur fyrir skerðingu]]+Launatafla[[#This Row],[Skerðing v/ samtals]]+Launatafla[[#This Row],[Viðbót v/ tryggðra lágmarkslauna]]</f>
        <v>0</v>
      </c>
      <c r="N109" s="44">
        <f>+Launatafla[[#This Row],[Laun frá launagreiðanda]]+Launatafla[[#This Row],[Atvinnuleysisbætur alls]]</f>
        <v>0</v>
      </c>
      <c r="O109" s="47">
        <f>IFERROR(Launatafla[[#This Row],[Heildargreiðsla]]/Launatafla[[#This Row],[Meðal heildarlaun sl. 3 mán. fyrir skatta]],0)</f>
        <v>0</v>
      </c>
    </row>
    <row r="110" spans="1:15" x14ac:dyDescent="0.3">
      <c r="A110" s="48"/>
      <c r="B110" s="49"/>
      <c r="C110" s="50"/>
      <c r="D110" s="51"/>
      <c r="E110" s="43">
        <f>+Launatafla[[#This Row],[Starfshlutfall fyrir]]-Launatafla[[#This Row],[Skerðing starfshlutfalls]]</f>
        <v>0</v>
      </c>
      <c r="F110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10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10" s="44">
        <f>+Launatafla[[#This Row],[Atvinnuleysisbætur fyrir skerðingu]]+Launatafla[[#This Row],[Laun frá launagreiðanda]]</f>
        <v>0</v>
      </c>
      <c r="I110" s="45">
        <f>-MAX(Launatafla[[#This Row],[Laun með bótum án skerðingar]]-Launatafla[[#This Row],[Meðal heildarlaun sl. 3 mán. fyrir skatta]]*Hámarkshlutfall_af_launum,0)</f>
        <v>0</v>
      </c>
      <c r="J110" s="44">
        <f>-MIN(MAX(Launatafla[[#This Row],[Laun með bótum án skerðingar]]-Hámarkslaun,0),Launatafla[[#This Row],[Atvinnuleysisbætur fyrir skerðingu]])</f>
        <v>0</v>
      </c>
      <c r="K110" s="46">
        <f>+MIN(Launatafla[[#This Row],[Skerðing v/ hámarkshlutfalls]:[Skerðing v/ hámarkslauna]])</f>
        <v>0</v>
      </c>
      <c r="L110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10" s="46">
        <f>+Launatafla[[#This Row],[Atvinnuleysisbætur fyrir skerðingu]]+Launatafla[[#This Row],[Skerðing v/ samtals]]+Launatafla[[#This Row],[Viðbót v/ tryggðra lágmarkslauna]]</f>
        <v>0</v>
      </c>
      <c r="N110" s="44">
        <f>+Launatafla[[#This Row],[Laun frá launagreiðanda]]+Launatafla[[#This Row],[Atvinnuleysisbætur alls]]</f>
        <v>0</v>
      </c>
      <c r="O110" s="47">
        <f>IFERROR(Launatafla[[#This Row],[Heildargreiðsla]]/Launatafla[[#This Row],[Meðal heildarlaun sl. 3 mán. fyrir skatta]],0)</f>
        <v>0</v>
      </c>
    </row>
    <row r="111" spans="1:15" x14ac:dyDescent="0.3">
      <c r="A111" s="48"/>
      <c r="B111" s="49"/>
      <c r="C111" s="50"/>
      <c r="D111" s="51"/>
      <c r="E111" s="43">
        <f>+Launatafla[[#This Row],[Starfshlutfall fyrir]]-Launatafla[[#This Row],[Skerðing starfshlutfalls]]</f>
        <v>0</v>
      </c>
      <c r="F111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11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11" s="44">
        <f>+Launatafla[[#This Row],[Atvinnuleysisbætur fyrir skerðingu]]+Launatafla[[#This Row],[Laun frá launagreiðanda]]</f>
        <v>0</v>
      </c>
      <c r="I111" s="45">
        <f>-MAX(Launatafla[[#This Row],[Laun með bótum án skerðingar]]-Launatafla[[#This Row],[Meðal heildarlaun sl. 3 mán. fyrir skatta]]*Hámarkshlutfall_af_launum,0)</f>
        <v>0</v>
      </c>
      <c r="J111" s="44">
        <f>-MIN(MAX(Launatafla[[#This Row],[Laun með bótum án skerðingar]]-Hámarkslaun,0),Launatafla[[#This Row],[Atvinnuleysisbætur fyrir skerðingu]])</f>
        <v>0</v>
      </c>
      <c r="K111" s="46">
        <f>+MIN(Launatafla[[#This Row],[Skerðing v/ hámarkshlutfalls]:[Skerðing v/ hámarkslauna]])</f>
        <v>0</v>
      </c>
      <c r="L111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11" s="46">
        <f>+Launatafla[[#This Row],[Atvinnuleysisbætur fyrir skerðingu]]+Launatafla[[#This Row],[Skerðing v/ samtals]]+Launatafla[[#This Row],[Viðbót v/ tryggðra lágmarkslauna]]</f>
        <v>0</v>
      </c>
      <c r="N111" s="44">
        <f>+Launatafla[[#This Row],[Laun frá launagreiðanda]]+Launatafla[[#This Row],[Atvinnuleysisbætur alls]]</f>
        <v>0</v>
      </c>
      <c r="O111" s="47">
        <f>IFERROR(Launatafla[[#This Row],[Heildargreiðsla]]/Launatafla[[#This Row],[Meðal heildarlaun sl. 3 mán. fyrir skatta]],0)</f>
        <v>0</v>
      </c>
    </row>
    <row r="112" spans="1:15" x14ac:dyDescent="0.3">
      <c r="A112" s="39"/>
      <c r="B112" s="40"/>
      <c r="C112" s="41"/>
      <c r="D112" s="42"/>
      <c r="E112" s="43">
        <f>+Launatafla[[#This Row],[Starfshlutfall fyrir]]-Launatafla[[#This Row],[Skerðing starfshlutfalls]]</f>
        <v>0</v>
      </c>
      <c r="F112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12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12" s="44">
        <f>+Launatafla[[#This Row],[Atvinnuleysisbætur fyrir skerðingu]]+Launatafla[[#This Row],[Laun frá launagreiðanda]]</f>
        <v>0</v>
      </c>
      <c r="I112" s="45">
        <f>-MAX(Launatafla[[#This Row],[Laun með bótum án skerðingar]]-Launatafla[[#This Row],[Meðal heildarlaun sl. 3 mán. fyrir skatta]]*Hámarkshlutfall_af_launum,0)</f>
        <v>0</v>
      </c>
      <c r="J112" s="44">
        <f>-MIN(MAX(Launatafla[[#This Row],[Laun með bótum án skerðingar]]-Hámarkslaun,0),Launatafla[[#This Row],[Atvinnuleysisbætur fyrir skerðingu]])</f>
        <v>0</v>
      </c>
      <c r="K112" s="46">
        <f>+MIN(Launatafla[[#This Row],[Skerðing v/ hámarkshlutfalls]:[Skerðing v/ hámarkslauna]])</f>
        <v>0</v>
      </c>
      <c r="L112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12" s="46">
        <f>+Launatafla[[#This Row],[Atvinnuleysisbætur fyrir skerðingu]]+Launatafla[[#This Row],[Skerðing v/ samtals]]+Launatafla[[#This Row],[Viðbót v/ tryggðra lágmarkslauna]]</f>
        <v>0</v>
      </c>
      <c r="N112" s="44">
        <f>+Launatafla[[#This Row],[Laun frá launagreiðanda]]+Launatafla[[#This Row],[Atvinnuleysisbætur alls]]</f>
        <v>0</v>
      </c>
      <c r="O112" s="47">
        <f>IFERROR(Launatafla[[#This Row],[Heildargreiðsla]]/Launatafla[[#This Row],[Meðal heildarlaun sl. 3 mán. fyrir skatta]],0)</f>
        <v>0</v>
      </c>
    </row>
    <row r="113" spans="1:15" x14ac:dyDescent="0.3">
      <c r="A113" s="39"/>
      <c r="B113" s="40"/>
      <c r="C113" s="41"/>
      <c r="D113" s="42"/>
      <c r="E113" s="43">
        <f>+Launatafla[[#This Row],[Starfshlutfall fyrir]]-Launatafla[[#This Row],[Skerðing starfshlutfalls]]</f>
        <v>0</v>
      </c>
      <c r="F113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13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13" s="44">
        <f>+Launatafla[[#This Row],[Atvinnuleysisbætur fyrir skerðingu]]+Launatafla[[#This Row],[Laun frá launagreiðanda]]</f>
        <v>0</v>
      </c>
      <c r="I113" s="45">
        <f>-MAX(Launatafla[[#This Row],[Laun með bótum án skerðingar]]-Launatafla[[#This Row],[Meðal heildarlaun sl. 3 mán. fyrir skatta]]*Hámarkshlutfall_af_launum,0)</f>
        <v>0</v>
      </c>
      <c r="J113" s="44">
        <f>-MIN(MAX(Launatafla[[#This Row],[Laun með bótum án skerðingar]]-Hámarkslaun,0),Launatafla[[#This Row],[Atvinnuleysisbætur fyrir skerðingu]])</f>
        <v>0</v>
      </c>
      <c r="K113" s="46">
        <f>+MIN(Launatafla[[#This Row],[Skerðing v/ hámarkshlutfalls]:[Skerðing v/ hámarkslauna]])</f>
        <v>0</v>
      </c>
      <c r="L113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13" s="46">
        <f>+Launatafla[[#This Row],[Atvinnuleysisbætur fyrir skerðingu]]+Launatafla[[#This Row],[Skerðing v/ samtals]]+Launatafla[[#This Row],[Viðbót v/ tryggðra lágmarkslauna]]</f>
        <v>0</v>
      </c>
      <c r="N113" s="44">
        <f>+Launatafla[[#This Row],[Laun frá launagreiðanda]]+Launatafla[[#This Row],[Atvinnuleysisbætur alls]]</f>
        <v>0</v>
      </c>
      <c r="O113" s="47">
        <f>IFERROR(Launatafla[[#This Row],[Heildargreiðsla]]/Launatafla[[#This Row],[Meðal heildarlaun sl. 3 mán. fyrir skatta]],0)</f>
        <v>0</v>
      </c>
    </row>
    <row r="114" spans="1:15" x14ac:dyDescent="0.3">
      <c r="A114" s="39"/>
      <c r="B114" s="40"/>
      <c r="C114" s="41"/>
      <c r="D114" s="42"/>
      <c r="E114" s="43">
        <f>+Launatafla[[#This Row],[Starfshlutfall fyrir]]-Launatafla[[#This Row],[Skerðing starfshlutfalls]]</f>
        <v>0</v>
      </c>
      <c r="F114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14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14" s="44">
        <f>+Launatafla[[#This Row],[Atvinnuleysisbætur fyrir skerðingu]]+Launatafla[[#This Row],[Laun frá launagreiðanda]]</f>
        <v>0</v>
      </c>
      <c r="I114" s="45">
        <f>-MAX(Launatafla[[#This Row],[Laun með bótum án skerðingar]]-Launatafla[[#This Row],[Meðal heildarlaun sl. 3 mán. fyrir skatta]]*Hámarkshlutfall_af_launum,0)</f>
        <v>0</v>
      </c>
      <c r="J114" s="44">
        <f>-MIN(MAX(Launatafla[[#This Row],[Laun með bótum án skerðingar]]-Hámarkslaun,0),Launatafla[[#This Row],[Atvinnuleysisbætur fyrir skerðingu]])</f>
        <v>0</v>
      </c>
      <c r="K114" s="46">
        <f>+MIN(Launatafla[[#This Row],[Skerðing v/ hámarkshlutfalls]:[Skerðing v/ hámarkslauna]])</f>
        <v>0</v>
      </c>
      <c r="L114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14" s="46">
        <f>+Launatafla[[#This Row],[Atvinnuleysisbætur fyrir skerðingu]]+Launatafla[[#This Row],[Skerðing v/ samtals]]+Launatafla[[#This Row],[Viðbót v/ tryggðra lágmarkslauna]]</f>
        <v>0</v>
      </c>
      <c r="N114" s="44">
        <f>+Launatafla[[#This Row],[Laun frá launagreiðanda]]+Launatafla[[#This Row],[Atvinnuleysisbætur alls]]</f>
        <v>0</v>
      </c>
      <c r="O114" s="47">
        <f>IFERROR(Launatafla[[#This Row],[Heildargreiðsla]]/Launatafla[[#This Row],[Meðal heildarlaun sl. 3 mán. fyrir skatta]],0)</f>
        <v>0</v>
      </c>
    </row>
    <row r="115" spans="1:15" x14ac:dyDescent="0.3">
      <c r="A115" s="39"/>
      <c r="B115" s="40"/>
      <c r="C115" s="41"/>
      <c r="D115" s="42"/>
      <c r="E115" s="43">
        <f>+Launatafla[[#This Row],[Starfshlutfall fyrir]]-Launatafla[[#This Row],[Skerðing starfshlutfalls]]</f>
        <v>0</v>
      </c>
      <c r="F115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15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15" s="44">
        <f>+Launatafla[[#This Row],[Atvinnuleysisbætur fyrir skerðingu]]+Launatafla[[#This Row],[Laun frá launagreiðanda]]</f>
        <v>0</v>
      </c>
      <c r="I115" s="45">
        <f>-MAX(Launatafla[[#This Row],[Laun með bótum án skerðingar]]-Launatafla[[#This Row],[Meðal heildarlaun sl. 3 mán. fyrir skatta]]*Hámarkshlutfall_af_launum,0)</f>
        <v>0</v>
      </c>
      <c r="J115" s="44">
        <f>-MIN(MAX(Launatafla[[#This Row],[Laun með bótum án skerðingar]]-Hámarkslaun,0),Launatafla[[#This Row],[Atvinnuleysisbætur fyrir skerðingu]])</f>
        <v>0</v>
      </c>
      <c r="K115" s="46">
        <f>+MIN(Launatafla[[#This Row],[Skerðing v/ hámarkshlutfalls]:[Skerðing v/ hámarkslauna]])</f>
        <v>0</v>
      </c>
      <c r="L115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15" s="46">
        <f>+Launatafla[[#This Row],[Atvinnuleysisbætur fyrir skerðingu]]+Launatafla[[#This Row],[Skerðing v/ samtals]]+Launatafla[[#This Row],[Viðbót v/ tryggðra lágmarkslauna]]</f>
        <v>0</v>
      </c>
      <c r="N115" s="44">
        <f>+Launatafla[[#This Row],[Laun frá launagreiðanda]]+Launatafla[[#This Row],[Atvinnuleysisbætur alls]]</f>
        <v>0</v>
      </c>
      <c r="O115" s="47">
        <f>IFERROR(Launatafla[[#This Row],[Heildargreiðsla]]/Launatafla[[#This Row],[Meðal heildarlaun sl. 3 mán. fyrir skatta]],0)</f>
        <v>0</v>
      </c>
    </row>
    <row r="116" spans="1:15" x14ac:dyDescent="0.3">
      <c r="A116" s="39"/>
      <c r="B116" s="40"/>
      <c r="C116" s="41"/>
      <c r="D116" s="42"/>
      <c r="E116" s="43">
        <f>+Launatafla[[#This Row],[Starfshlutfall fyrir]]-Launatafla[[#This Row],[Skerðing starfshlutfalls]]</f>
        <v>0</v>
      </c>
      <c r="F116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16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16" s="44">
        <f>+Launatafla[[#This Row],[Atvinnuleysisbætur fyrir skerðingu]]+Launatafla[[#This Row],[Laun frá launagreiðanda]]</f>
        <v>0</v>
      </c>
      <c r="I116" s="45">
        <f>-MAX(Launatafla[[#This Row],[Laun með bótum án skerðingar]]-Launatafla[[#This Row],[Meðal heildarlaun sl. 3 mán. fyrir skatta]]*Hámarkshlutfall_af_launum,0)</f>
        <v>0</v>
      </c>
      <c r="J116" s="44">
        <f>-MIN(MAX(Launatafla[[#This Row],[Laun með bótum án skerðingar]]-Hámarkslaun,0),Launatafla[[#This Row],[Atvinnuleysisbætur fyrir skerðingu]])</f>
        <v>0</v>
      </c>
      <c r="K116" s="46">
        <f>+MIN(Launatafla[[#This Row],[Skerðing v/ hámarkshlutfalls]:[Skerðing v/ hámarkslauna]])</f>
        <v>0</v>
      </c>
      <c r="L116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16" s="46">
        <f>+Launatafla[[#This Row],[Atvinnuleysisbætur fyrir skerðingu]]+Launatafla[[#This Row],[Skerðing v/ samtals]]+Launatafla[[#This Row],[Viðbót v/ tryggðra lágmarkslauna]]</f>
        <v>0</v>
      </c>
      <c r="N116" s="44">
        <f>+Launatafla[[#This Row],[Laun frá launagreiðanda]]+Launatafla[[#This Row],[Atvinnuleysisbætur alls]]</f>
        <v>0</v>
      </c>
      <c r="O116" s="47">
        <f>IFERROR(Launatafla[[#This Row],[Heildargreiðsla]]/Launatafla[[#This Row],[Meðal heildarlaun sl. 3 mán. fyrir skatta]],0)</f>
        <v>0</v>
      </c>
    </row>
    <row r="117" spans="1:15" x14ac:dyDescent="0.3">
      <c r="A117" s="39"/>
      <c r="B117" s="40"/>
      <c r="C117" s="41"/>
      <c r="D117" s="42"/>
      <c r="E117" s="43">
        <f>+Launatafla[[#This Row],[Starfshlutfall fyrir]]-Launatafla[[#This Row],[Skerðing starfshlutfalls]]</f>
        <v>0</v>
      </c>
      <c r="F117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17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17" s="44">
        <f>+Launatafla[[#This Row],[Atvinnuleysisbætur fyrir skerðingu]]+Launatafla[[#This Row],[Laun frá launagreiðanda]]</f>
        <v>0</v>
      </c>
      <c r="I117" s="45">
        <f>-MAX(Launatafla[[#This Row],[Laun með bótum án skerðingar]]-Launatafla[[#This Row],[Meðal heildarlaun sl. 3 mán. fyrir skatta]]*Hámarkshlutfall_af_launum,0)</f>
        <v>0</v>
      </c>
      <c r="J117" s="44">
        <f>-MIN(MAX(Launatafla[[#This Row],[Laun með bótum án skerðingar]]-Hámarkslaun,0),Launatafla[[#This Row],[Atvinnuleysisbætur fyrir skerðingu]])</f>
        <v>0</v>
      </c>
      <c r="K117" s="46">
        <f>+MIN(Launatafla[[#This Row],[Skerðing v/ hámarkshlutfalls]:[Skerðing v/ hámarkslauna]])</f>
        <v>0</v>
      </c>
      <c r="L117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17" s="46">
        <f>+Launatafla[[#This Row],[Atvinnuleysisbætur fyrir skerðingu]]+Launatafla[[#This Row],[Skerðing v/ samtals]]+Launatafla[[#This Row],[Viðbót v/ tryggðra lágmarkslauna]]</f>
        <v>0</v>
      </c>
      <c r="N117" s="44">
        <f>+Launatafla[[#This Row],[Laun frá launagreiðanda]]+Launatafla[[#This Row],[Atvinnuleysisbætur alls]]</f>
        <v>0</v>
      </c>
      <c r="O117" s="47">
        <f>IFERROR(Launatafla[[#This Row],[Heildargreiðsla]]/Launatafla[[#This Row],[Meðal heildarlaun sl. 3 mán. fyrir skatta]],0)</f>
        <v>0</v>
      </c>
    </row>
    <row r="118" spans="1:15" x14ac:dyDescent="0.3">
      <c r="A118" s="39"/>
      <c r="B118" s="40"/>
      <c r="C118" s="41"/>
      <c r="D118" s="42"/>
      <c r="E118" s="43">
        <f>+Launatafla[[#This Row],[Starfshlutfall fyrir]]-Launatafla[[#This Row],[Skerðing starfshlutfalls]]</f>
        <v>0</v>
      </c>
      <c r="F118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18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18" s="44">
        <f>+Launatafla[[#This Row],[Atvinnuleysisbætur fyrir skerðingu]]+Launatafla[[#This Row],[Laun frá launagreiðanda]]</f>
        <v>0</v>
      </c>
      <c r="I118" s="45">
        <f>-MAX(Launatafla[[#This Row],[Laun með bótum án skerðingar]]-Launatafla[[#This Row],[Meðal heildarlaun sl. 3 mán. fyrir skatta]]*Hámarkshlutfall_af_launum,0)</f>
        <v>0</v>
      </c>
      <c r="J118" s="44">
        <f>-MIN(MAX(Launatafla[[#This Row],[Laun með bótum án skerðingar]]-Hámarkslaun,0),Launatafla[[#This Row],[Atvinnuleysisbætur fyrir skerðingu]])</f>
        <v>0</v>
      </c>
      <c r="K118" s="46">
        <f>+MIN(Launatafla[[#This Row],[Skerðing v/ hámarkshlutfalls]:[Skerðing v/ hámarkslauna]])</f>
        <v>0</v>
      </c>
      <c r="L118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18" s="46">
        <f>+Launatafla[[#This Row],[Atvinnuleysisbætur fyrir skerðingu]]+Launatafla[[#This Row],[Skerðing v/ samtals]]+Launatafla[[#This Row],[Viðbót v/ tryggðra lágmarkslauna]]</f>
        <v>0</v>
      </c>
      <c r="N118" s="44">
        <f>+Launatafla[[#This Row],[Laun frá launagreiðanda]]+Launatafla[[#This Row],[Atvinnuleysisbætur alls]]</f>
        <v>0</v>
      </c>
      <c r="O118" s="47">
        <f>IFERROR(Launatafla[[#This Row],[Heildargreiðsla]]/Launatafla[[#This Row],[Meðal heildarlaun sl. 3 mán. fyrir skatta]],0)</f>
        <v>0</v>
      </c>
    </row>
    <row r="119" spans="1:15" x14ac:dyDescent="0.3">
      <c r="A119" s="39"/>
      <c r="B119" s="40"/>
      <c r="C119" s="41"/>
      <c r="D119" s="42"/>
      <c r="E119" s="43">
        <f>+Launatafla[[#This Row],[Starfshlutfall fyrir]]-Launatafla[[#This Row],[Skerðing starfshlutfalls]]</f>
        <v>0</v>
      </c>
      <c r="F119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19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19" s="44">
        <f>+Launatafla[[#This Row],[Atvinnuleysisbætur fyrir skerðingu]]+Launatafla[[#This Row],[Laun frá launagreiðanda]]</f>
        <v>0</v>
      </c>
      <c r="I119" s="45">
        <f>-MAX(Launatafla[[#This Row],[Laun með bótum án skerðingar]]-Launatafla[[#This Row],[Meðal heildarlaun sl. 3 mán. fyrir skatta]]*Hámarkshlutfall_af_launum,0)</f>
        <v>0</v>
      </c>
      <c r="J119" s="44">
        <f>-MIN(MAX(Launatafla[[#This Row],[Laun með bótum án skerðingar]]-Hámarkslaun,0),Launatafla[[#This Row],[Atvinnuleysisbætur fyrir skerðingu]])</f>
        <v>0</v>
      </c>
      <c r="K119" s="46">
        <f>+MIN(Launatafla[[#This Row],[Skerðing v/ hámarkshlutfalls]:[Skerðing v/ hámarkslauna]])</f>
        <v>0</v>
      </c>
      <c r="L119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19" s="46">
        <f>+Launatafla[[#This Row],[Atvinnuleysisbætur fyrir skerðingu]]+Launatafla[[#This Row],[Skerðing v/ samtals]]+Launatafla[[#This Row],[Viðbót v/ tryggðra lágmarkslauna]]</f>
        <v>0</v>
      </c>
      <c r="N119" s="44">
        <f>+Launatafla[[#This Row],[Laun frá launagreiðanda]]+Launatafla[[#This Row],[Atvinnuleysisbætur alls]]</f>
        <v>0</v>
      </c>
      <c r="O119" s="47">
        <f>IFERROR(Launatafla[[#This Row],[Heildargreiðsla]]/Launatafla[[#This Row],[Meðal heildarlaun sl. 3 mán. fyrir skatta]],0)</f>
        <v>0</v>
      </c>
    </row>
    <row r="120" spans="1:15" x14ac:dyDescent="0.3">
      <c r="A120" s="48"/>
      <c r="B120" s="49"/>
      <c r="C120" s="50"/>
      <c r="D120" s="51"/>
      <c r="E120" s="43">
        <f>+Launatafla[[#This Row],[Starfshlutfall fyrir]]-Launatafla[[#This Row],[Skerðing starfshlutfalls]]</f>
        <v>0</v>
      </c>
      <c r="F120" s="44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20" s="44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20" s="44">
        <f>+Launatafla[[#This Row],[Atvinnuleysisbætur fyrir skerðingu]]+Launatafla[[#This Row],[Laun frá launagreiðanda]]</f>
        <v>0</v>
      </c>
      <c r="I120" s="45">
        <f>-MAX(Launatafla[[#This Row],[Laun með bótum án skerðingar]]-Launatafla[[#This Row],[Meðal heildarlaun sl. 3 mán. fyrir skatta]]*Hámarkshlutfall_af_launum,0)</f>
        <v>0</v>
      </c>
      <c r="J120" s="44">
        <f>-MIN(MAX(Launatafla[[#This Row],[Laun með bótum án skerðingar]]-Hámarkslaun,0),Launatafla[[#This Row],[Atvinnuleysisbætur fyrir skerðingu]])</f>
        <v>0</v>
      </c>
      <c r="K120" s="46">
        <f>+MIN(Launatafla[[#This Row],[Skerðing v/ hámarkshlutfalls]:[Skerðing v/ hámarkslauna]])</f>
        <v>0</v>
      </c>
      <c r="L120" s="45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20" s="46">
        <f>+Launatafla[[#This Row],[Atvinnuleysisbætur fyrir skerðingu]]+Launatafla[[#This Row],[Skerðing v/ samtals]]+Launatafla[[#This Row],[Viðbót v/ tryggðra lágmarkslauna]]</f>
        <v>0</v>
      </c>
      <c r="N120" s="44">
        <f>+Launatafla[[#This Row],[Laun frá launagreiðanda]]+Launatafla[[#This Row],[Atvinnuleysisbætur alls]]</f>
        <v>0</v>
      </c>
      <c r="O120" s="47">
        <f>IFERROR(Launatafla[[#This Row],[Heildargreiðsla]]/Launatafla[[#This Row],[Meðal heildarlaun sl. 3 mán. fyrir skatta]],0)</f>
        <v>0</v>
      </c>
    </row>
    <row r="121" spans="1:15" x14ac:dyDescent="0.3">
      <c r="A121" s="52"/>
      <c r="B121" s="53"/>
      <c r="C121" s="54"/>
      <c r="D121" s="55"/>
      <c r="E121" s="56">
        <f>+Launatafla[[#This Row],[Starfshlutfall fyrir]]-Launatafla[[#This Row],[Skerðing starfshlutfalls]]</f>
        <v>0</v>
      </c>
      <c r="F121" s="57">
        <f>+IF(OR(Launatafla[[#This Row],[Skerðing starfshlutfalls]]&gt;Hámarkslækkun_starfshl,Launatafla[[#This Row],[Skerðing starfshlutfalls]]&lt;Lágmarkslækkun_starfshl),0,Atvinnuleysisbætur*Launatafla[[#This Row],[Skerðing starfshlutfalls]])</f>
        <v>0</v>
      </c>
      <c r="G121" s="57">
        <f>IFERROR(Launatafla[[#This Row],[Meðal heildarlaun sl. 3 mán. fyrir skatta]]/Launatafla[[#This Row],[Starfshlutfall fyrir]],0)*(Launatafla[[#This Row],[Starfshlutfall fyrir]]-Launatafla[[#This Row],[Skerðing starfshlutfalls]])</f>
        <v>0</v>
      </c>
      <c r="H121" s="57">
        <f>+Launatafla[[#This Row],[Atvinnuleysisbætur fyrir skerðingu]]+Launatafla[[#This Row],[Laun frá launagreiðanda]]</f>
        <v>0</v>
      </c>
      <c r="I121" s="58">
        <f>-MAX(Launatafla[[#This Row],[Laun með bótum án skerðingar]]-Launatafla[[#This Row],[Meðal heildarlaun sl. 3 mán. fyrir skatta]]*Hámarkshlutfall_af_launum,0)</f>
        <v>0</v>
      </c>
      <c r="J121" s="57">
        <f>-MIN(MAX(Launatafla[[#This Row],[Laun með bótum án skerðingar]]-Hámarkslaun,0),Launatafla[[#This Row],[Atvinnuleysisbætur fyrir skerðingu]])</f>
        <v>0</v>
      </c>
      <c r="K121" s="59">
        <f>+MIN(Launatafla[[#This Row],[Skerðing v/ hámarkshlutfalls]:[Skerðing v/ hámarkslauna]])</f>
        <v>0</v>
      </c>
      <c r="L121" s="58">
        <f>+IF(Launatafla[[#This Row],[Atvinnuleysisbætur fyrir skerðingu]]=0,0,
MAX(MIN(Lágmarkslaun_fullt_starf,Launatafla[[#This Row],[Meðal heildarlaun sl. 3 mán. fyrir skatta]]/Launatafla[[#This Row],[Starfshlutfall fyrir]])*Launatafla[[#This Row],[Starfshlutfall fyrir]]-(Launatafla[[#This Row],[Laun frá launagreiðanda]]+Launatafla[[#This Row],[Atvinnuleysisbætur fyrir skerðingu]]+Launatafla[[#This Row],[Skerðing v/ samtals]]),0))</f>
        <v>0</v>
      </c>
      <c r="M121" s="59">
        <f>+Launatafla[[#This Row],[Atvinnuleysisbætur fyrir skerðingu]]+Launatafla[[#This Row],[Skerðing v/ samtals]]+Launatafla[[#This Row],[Viðbót v/ tryggðra lágmarkslauna]]</f>
        <v>0</v>
      </c>
      <c r="N121" s="57">
        <f>+Launatafla[[#This Row],[Laun frá launagreiðanda]]+Launatafla[[#This Row],[Atvinnuleysisbætur alls]]</f>
        <v>0</v>
      </c>
      <c r="O121" s="60">
        <f>IFERROR(Launatafla[[#This Row],[Heildargreiðsla]]/Launatafla[[#This Row],[Meðal heildarlaun sl. 3 mán. fyrir skatta]],0)</f>
        <v>0</v>
      </c>
    </row>
  </sheetData>
  <conditionalFormatting sqref="E11:E121">
    <cfRule type="cellIs" dxfId="1" priority="2" operator="lessThan">
      <formula>0</formula>
    </cfRule>
  </conditionalFormatting>
  <conditionalFormatting sqref="A11:A121">
    <cfRule type="duplicateValues" dxfId="0" priority="1"/>
  </conditionalFormatting>
  <dataValidations count="1">
    <dataValidation type="decimal" allowBlank="1" showInputMessage="1" showErrorMessage="1" sqref="D11:E121" xr:uid="{4AE26BC1-4459-4A9C-B4EF-933E31325DF0}">
      <formula1>0</formula1>
      <formula2>1</formula2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3F342A9AC6F4FA00060336C620BE4" ma:contentTypeVersion="11" ma:contentTypeDescription="Create a new document." ma:contentTypeScope="" ma:versionID="774ac8236b706d2831aebb7eb2972169">
  <xsd:schema xmlns:xsd="http://www.w3.org/2001/XMLSchema" xmlns:xs="http://www.w3.org/2001/XMLSchema" xmlns:p="http://schemas.microsoft.com/office/2006/metadata/properties" xmlns:ns3="72e72f3a-2adb-42fc-8a6f-1e72b688fcee" xmlns:ns4="882f159b-33c1-4978-9fa0-2aa406d46c96" targetNamespace="http://schemas.microsoft.com/office/2006/metadata/properties" ma:root="true" ma:fieldsID="bf5b8d4fa895838a1c69f1c11c0d781b" ns3:_="" ns4:_="">
    <xsd:import namespace="72e72f3a-2adb-42fc-8a6f-1e72b688fcee"/>
    <xsd:import namespace="882f159b-33c1-4978-9fa0-2aa406d46c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e72f3a-2adb-42fc-8a6f-1e72b688fc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f159b-33c1-4978-9fa0-2aa406d46c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BDA19B-8FF4-4B4A-A0C0-43BAA465BE54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72e72f3a-2adb-42fc-8a6f-1e72b688fce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82f159b-33c1-4978-9fa0-2aa406d46c9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89FFDD-E217-4B93-8716-F87577EB43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161BE-FA34-4446-9701-7749F73EF8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e72f3a-2adb-42fc-8a6f-1e72b688fcee"/>
    <ds:schemaRef ds:uri="882f159b-33c1-4978-9fa0-2aa406d46c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Reiknivél</vt:lpstr>
      <vt:lpstr>Atvinnuleysisbætur</vt:lpstr>
      <vt:lpstr>Hámarkshlutfall_af_launum</vt:lpstr>
      <vt:lpstr>Hámarkslaun</vt:lpstr>
      <vt:lpstr>Hámarkslækkun_starfshl</vt:lpstr>
      <vt:lpstr>Lágmarkslaun_fullt_starf</vt:lpstr>
      <vt:lpstr>Lágmarkslækkun_starfshl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Ólafur Garðar Halldórsson</dc:creator>
  <cp:lastModifiedBy>Ragnar Árnason</cp:lastModifiedBy>
  <dcterms:created xsi:type="dcterms:W3CDTF">2020-03-21T17:13:19Z</dcterms:created>
  <dcterms:modified xsi:type="dcterms:W3CDTF">2020-03-22T15:38:43Z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0x01010063A3F342A9AC6F4FA00060336C620BE4</vt:lpwstr>
  </property>
</Properties>
</file>